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3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4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5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drawings/drawing6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7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8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drawings/drawing9.xml" ContentType="application/vnd.openxmlformats-officedocument.drawing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drawings/drawing10.xml" ContentType="application/vnd.openxmlformats-officedocument.drawing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drawings/drawing11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12.xml" ContentType="application/vnd.openxmlformats-officedocument.drawing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13.xml" ContentType="application/vnd.openxmlformats-officedocument.drawing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drawings/drawing14.xml" ContentType="application/vnd.openxmlformats-officedocument.drawing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drawings/drawing15.xml" ContentType="application/vnd.openxmlformats-officedocument.drawing+xml"/>
  <Override PartName="/xl/ctrlProps/ctrlProp281.xml" ContentType="application/vnd.ms-excel.controlproperties+xml"/>
  <Override PartName="/xl/drawings/drawing16.xml" ContentType="application/vnd.openxmlformats-officedocument.drawing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drawings/drawing17.xml" ContentType="application/vnd.openxmlformats-officedocument.drawing+xml"/>
  <Override PartName="/xl/ctrlProps/ctrlProp286.xml" ContentType="application/vnd.ms-excel.controlproperties+xml"/>
  <Override PartName="/xl/drawings/drawing18.xml" ContentType="application/vnd.openxmlformats-officedocument.drawing+xml"/>
  <Override PartName="/xl/ctrlProps/ctrlProp28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Vincent\KINGSTON\VINCE\Kring NOV\Kringkamp Outdoor 2022\Uitslagen\"/>
    </mc:Choice>
  </mc:AlternateContent>
  <bookViews>
    <workbookView xWindow="-120" yWindow="-120" windowWidth="20730" windowHeight="11160" tabRatio="861"/>
  </bookViews>
  <sheets>
    <sheet name="Informatie" sheetId="131" r:id="rId1"/>
    <sheet name="50(AB)" sheetId="142" r:id="rId2"/>
    <sheet name="60(AB)" sheetId="160" r:id="rId3"/>
    <sheet name="70(AB)" sheetId="137" r:id="rId4"/>
    <sheet name="70(C)" sheetId="153" r:id="rId5"/>
    <sheet name="80(C)" sheetId="155" r:id="rId6"/>
    <sheet name="80(DE)" sheetId="154" r:id="rId7"/>
    <sheet name="90(C)" sheetId="148" r:id="rId8"/>
    <sheet name="90(DE)" sheetId="156" r:id="rId9"/>
    <sheet name="100(DE)" sheetId="157" r:id="rId10"/>
    <sheet name="100(C)" sheetId="149" r:id="rId11"/>
    <sheet name="110(DE)" sheetId="158" r:id="rId12"/>
    <sheet name="120(DE)" sheetId="150" r:id="rId13"/>
    <sheet name="130(DE)" sheetId="161" r:id="rId14"/>
    <sheet name="100-130(CDE)" sheetId="159" state="hidden" r:id="rId15"/>
    <sheet name="Kampioenen" sheetId="59" r:id="rId16"/>
    <sheet name="Diversen" sheetId="103" r:id="rId17"/>
    <sheet name="Instellingen" sheetId="80" r:id="rId18"/>
    <sheet name="Afvaardiging" sheetId="5" r:id="rId19"/>
  </sheets>
  <definedNames>
    <definedName name="Dressuur" localSheetId="16">Diversen!#REF!</definedName>
    <definedName name="Dressuur_1" localSheetId="16">Diversen!#REF!</definedName>
    <definedName name="Dressuur_2" localSheetId="16">Diversen!#REF!</definedName>
    <definedName name="Dressuur_3" localSheetId="16">Diversen!#REF!</definedName>
    <definedName name="_xlnm.Print_Area" localSheetId="9">'100(DE)'!$A$3:$BI$21</definedName>
    <definedName name="_xlnm.Print_Area" localSheetId="11">'110(DE)'!$A$3:$BI$12</definedName>
    <definedName name="_xlnm.Print_Area" localSheetId="1">'50(AB)'!$A$3:$BI$18</definedName>
    <definedName name="_xlnm.Print_Area" localSheetId="2">'60(AB)'!$A$3:$BI$14</definedName>
    <definedName name="_xlnm.Print_Area" localSheetId="3">'70(AB)'!$A$3:$BI$11</definedName>
    <definedName name="_xlnm.Print_Area" localSheetId="4">'70(C)'!$A$3:$BI$19</definedName>
    <definedName name="_xlnm.Print_Area" localSheetId="5">'80(C)'!$A$3:$BI$13</definedName>
    <definedName name="_xlnm.Print_Area" localSheetId="6">'80(DE)'!$A$8:$BI$34</definedName>
    <definedName name="_xlnm.Print_Area" localSheetId="7">'90(C)'!$A$3:$BI$10</definedName>
    <definedName name="_xlnm.Print_Area" localSheetId="8">'90(DE)'!$A$3:$BI$25</definedName>
    <definedName name="_xlnm.Print_Titles" localSheetId="18">Afvaardiging!$3:$4</definedName>
    <definedName name="_xlnm.Print_Titles" localSheetId="16">Diversen!$8:$8</definedName>
    <definedName name="_xlnm.Print_Titles" localSheetId="15">Kampioenen!$4:$4</definedName>
    <definedName name="Springen" localSheetId="16">Diversen!#REF!</definedName>
    <definedName name="Springen_1" localSheetId="16">Diversen!#REF!</definedName>
    <definedName name="Springen_10" localSheetId="16">Diversen!#REF!</definedName>
    <definedName name="Springen_11" localSheetId="16">Diversen!#REF!</definedName>
    <definedName name="Springen_12" localSheetId="16">Diversen!#REF!</definedName>
    <definedName name="Springen_13" localSheetId="16">Diversen!#REF!</definedName>
    <definedName name="Springen_14" localSheetId="16">Diversen!#REF!</definedName>
    <definedName name="Springen_15" localSheetId="16">Diversen!#REF!</definedName>
    <definedName name="Springen_16" localSheetId="16">Diversen!#REF!</definedName>
    <definedName name="Springen_17" localSheetId="16">Diversen!#REF!</definedName>
    <definedName name="Springen_18" localSheetId="16">Diversen!#REF!</definedName>
    <definedName name="Springen_19" localSheetId="16">Diversen!#REF!</definedName>
    <definedName name="Springen_2" localSheetId="16">Diversen!#REF!</definedName>
    <definedName name="Springen_20" localSheetId="16">Diversen!#REF!</definedName>
    <definedName name="Springen_22" localSheetId="16">Diversen!#REF!</definedName>
    <definedName name="Springen_23" localSheetId="16">Diversen!#REF!</definedName>
    <definedName name="Springen_3" localSheetId="16">Diversen!#REF!</definedName>
    <definedName name="Springen_4" localSheetId="16">Diversen!#REF!</definedName>
    <definedName name="Springen_5" localSheetId="16">Diversen!#REF!</definedName>
    <definedName name="Springen_6" localSheetId="16">Diversen!#REF!</definedName>
    <definedName name="Springen_7" localSheetId="16">Diversen!#REF!</definedName>
    <definedName name="Springen_8" localSheetId="16">Diversen!#REF!</definedName>
    <definedName name="Springen_9" localSheetId="16">Diversen!#REF!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21" i="157" l="1"/>
  <c r="BD20" i="157"/>
  <c r="BD19" i="157"/>
  <c r="BD17" i="157"/>
  <c r="BD9" i="157"/>
  <c r="BD16" i="157"/>
  <c r="BD14" i="157"/>
  <c r="BD15" i="157"/>
  <c r="BD18" i="157"/>
  <c r="BD12" i="157"/>
  <c r="BD11" i="157"/>
  <c r="BD10" i="157"/>
  <c r="BD13" i="157"/>
  <c r="CM21" i="157"/>
  <c r="CM20" i="157"/>
  <c r="CM19" i="157"/>
  <c r="CM17" i="157"/>
  <c r="CM9" i="157"/>
  <c r="CM16" i="157"/>
  <c r="CM14" i="157"/>
  <c r="CM15" i="157"/>
  <c r="CM18" i="157"/>
  <c r="CM12" i="157"/>
  <c r="CM11" i="157"/>
  <c r="CM10" i="157"/>
  <c r="CM13" i="157"/>
  <c r="CL21" i="157"/>
  <c r="CL20" i="157"/>
  <c r="CL19" i="157"/>
  <c r="CL17" i="157"/>
  <c r="CL9" i="157"/>
  <c r="CL16" i="157"/>
  <c r="CL14" i="157"/>
  <c r="CL15" i="157"/>
  <c r="CL18" i="157"/>
  <c r="CL12" i="157"/>
  <c r="CL11" i="157"/>
  <c r="CL10" i="157"/>
  <c r="CL13" i="157"/>
  <c r="CK21" i="157"/>
  <c r="CK20" i="157"/>
  <c r="CK19" i="157"/>
  <c r="CK17" i="157"/>
  <c r="CK9" i="157"/>
  <c r="CK16" i="157"/>
  <c r="CK14" i="157"/>
  <c r="CK15" i="157"/>
  <c r="CK18" i="157"/>
  <c r="CK12" i="157"/>
  <c r="CK11" i="157"/>
  <c r="CK10" i="157"/>
  <c r="CK13" i="157"/>
  <c r="CJ21" i="157"/>
  <c r="CJ20" i="157"/>
  <c r="CJ19" i="157"/>
  <c r="CN19" i="157" s="1"/>
  <c r="CJ17" i="157"/>
  <c r="CN17" i="157" s="1"/>
  <c r="CJ9" i="157"/>
  <c r="CJ16" i="157"/>
  <c r="CJ14" i="157"/>
  <c r="CN14" i="157" s="1"/>
  <c r="CJ15" i="157"/>
  <c r="CN15" i="157" s="1"/>
  <c r="CJ18" i="157"/>
  <c r="CJ12" i="157"/>
  <c r="CJ11" i="157"/>
  <c r="CN11" i="157" s="1"/>
  <c r="CJ10" i="157"/>
  <c r="CN10" i="157" s="1"/>
  <c r="CJ13" i="157"/>
  <c r="CH21" i="157"/>
  <c r="CH20" i="157"/>
  <c r="CH19" i="157"/>
  <c r="CH17" i="157"/>
  <c r="CH9" i="157"/>
  <c r="CH16" i="157"/>
  <c r="CH14" i="157"/>
  <c r="CH15" i="157"/>
  <c r="CH18" i="157"/>
  <c r="CH12" i="157"/>
  <c r="CH11" i="157"/>
  <c r="CH10" i="157"/>
  <c r="CH13" i="157"/>
  <c r="CG21" i="157"/>
  <c r="CG20" i="157"/>
  <c r="CG19" i="157"/>
  <c r="CG17" i="157"/>
  <c r="CG9" i="157"/>
  <c r="CG16" i="157"/>
  <c r="CG14" i="157"/>
  <c r="CG15" i="157"/>
  <c r="CG18" i="157"/>
  <c r="CG12" i="157"/>
  <c r="CG11" i="157"/>
  <c r="CG10" i="157"/>
  <c r="CG13" i="157"/>
  <c r="CF21" i="157"/>
  <c r="CF20" i="157"/>
  <c r="CF19" i="157"/>
  <c r="CF17" i="157"/>
  <c r="CF9" i="157"/>
  <c r="CF16" i="157"/>
  <c r="CF14" i="157"/>
  <c r="CF15" i="157"/>
  <c r="CF18" i="157"/>
  <c r="CF12" i="157"/>
  <c r="CF11" i="157"/>
  <c r="CF10" i="157"/>
  <c r="CF13" i="157"/>
  <c r="CE21" i="157"/>
  <c r="CE20" i="157"/>
  <c r="CE19" i="157"/>
  <c r="CI19" i="157" s="1"/>
  <c r="CE17" i="157"/>
  <c r="CI17" i="157" s="1"/>
  <c r="CE9" i="157"/>
  <c r="CE16" i="157"/>
  <c r="CE14" i="157"/>
  <c r="CI14" i="157" s="1"/>
  <c r="CE15" i="157"/>
  <c r="CI15" i="157" s="1"/>
  <c r="CE18" i="157"/>
  <c r="CE12" i="157"/>
  <c r="CE11" i="157"/>
  <c r="CI11" i="157" s="1"/>
  <c r="CE10" i="157"/>
  <c r="CI10" i="157" s="1"/>
  <c r="CE13" i="157"/>
  <c r="CC21" i="157"/>
  <c r="CC20" i="157"/>
  <c r="CC19" i="157"/>
  <c r="CC17" i="157"/>
  <c r="CC9" i="157"/>
  <c r="CC16" i="157"/>
  <c r="CC14" i="157"/>
  <c r="CC15" i="157"/>
  <c r="CC18" i="157"/>
  <c r="CC12" i="157"/>
  <c r="CC11" i="157"/>
  <c r="CC10" i="157"/>
  <c r="CC13" i="157"/>
  <c r="CB21" i="157"/>
  <c r="CB20" i="157"/>
  <c r="CB19" i="157"/>
  <c r="CB17" i="157"/>
  <c r="CB9" i="157"/>
  <c r="CB16" i="157"/>
  <c r="CB14" i="157"/>
  <c r="CB15" i="157"/>
  <c r="CB18" i="157"/>
  <c r="CB12" i="157"/>
  <c r="CB11" i="157"/>
  <c r="CB10" i="157"/>
  <c r="CB13" i="157"/>
  <c r="CA21" i="157"/>
  <c r="CA20" i="157"/>
  <c r="CA19" i="157"/>
  <c r="CA17" i="157"/>
  <c r="CA9" i="157"/>
  <c r="CA16" i="157"/>
  <c r="CA14" i="157"/>
  <c r="CA15" i="157"/>
  <c r="CA18" i="157"/>
  <c r="CA12" i="157"/>
  <c r="CA11" i="157"/>
  <c r="CA10" i="157"/>
  <c r="CA13" i="157"/>
  <c r="BZ21" i="157"/>
  <c r="BZ20" i="157"/>
  <c r="BZ19" i="157"/>
  <c r="CD19" i="157" s="1"/>
  <c r="BZ17" i="157"/>
  <c r="CD17" i="157" s="1"/>
  <c r="BZ9" i="157"/>
  <c r="BZ16" i="157"/>
  <c r="BZ14" i="157"/>
  <c r="CD14" i="157" s="1"/>
  <c r="BZ15" i="157"/>
  <c r="CD15" i="157" s="1"/>
  <c r="BZ18" i="157"/>
  <c r="BZ12" i="157"/>
  <c r="BZ11" i="157"/>
  <c r="CD11" i="157" s="1"/>
  <c r="BZ10" i="157"/>
  <c r="CD10" i="157" s="1"/>
  <c r="BZ13" i="157"/>
  <c r="BX21" i="157"/>
  <c r="BX20" i="157"/>
  <c r="BX19" i="157"/>
  <c r="BX17" i="157"/>
  <c r="BX9" i="157"/>
  <c r="BX16" i="157"/>
  <c r="BX14" i="157"/>
  <c r="BX15" i="157"/>
  <c r="BX18" i="157"/>
  <c r="BX12" i="157"/>
  <c r="BX11" i="157"/>
  <c r="BX10" i="157"/>
  <c r="BX13" i="157"/>
  <c r="BW21" i="157"/>
  <c r="BW20" i="157"/>
  <c r="BW19" i="157"/>
  <c r="BW17" i="157"/>
  <c r="BW9" i="157"/>
  <c r="BW16" i="157"/>
  <c r="BW14" i="157"/>
  <c r="BW15" i="157"/>
  <c r="BW18" i="157"/>
  <c r="BW12" i="157"/>
  <c r="BW11" i="157"/>
  <c r="BW10" i="157"/>
  <c r="BW13" i="157"/>
  <c r="BV21" i="157"/>
  <c r="BV20" i="157"/>
  <c r="BV19" i="157"/>
  <c r="BV17" i="157"/>
  <c r="BV9" i="157"/>
  <c r="BV16" i="157"/>
  <c r="BV14" i="157"/>
  <c r="BV15" i="157"/>
  <c r="BV18" i="157"/>
  <c r="BV12" i="157"/>
  <c r="BV11" i="157"/>
  <c r="BV10" i="157"/>
  <c r="BV13" i="157"/>
  <c r="BU21" i="157"/>
  <c r="BU20" i="157"/>
  <c r="BU19" i="157"/>
  <c r="BY19" i="157" s="1"/>
  <c r="BU17" i="157"/>
  <c r="BY17" i="157" s="1"/>
  <c r="BU9" i="157"/>
  <c r="BU16" i="157"/>
  <c r="BU14" i="157"/>
  <c r="BY14" i="157" s="1"/>
  <c r="BU15" i="157"/>
  <c r="BY15" i="157" s="1"/>
  <c r="BU18" i="157"/>
  <c r="BU12" i="157"/>
  <c r="BU11" i="157"/>
  <c r="BY11" i="157" s="1"/>
  <c r="BU10" i="157"/>
  <c r="BY10" i="157" s="1"/>
  <c r="BU13" i="157"/>
  <c r="BS21" i="157"/>
  <c r="BS20" i="157"/>
  <c r="BS19" i="157"/>
  <c r="BS17" i="157"/>
  <c r="BS9" i="157"/>
  <c r="BS16" i="157"/>
  <c r="BS14" i="157"/>
  <c r="BS15" i="157"/>
  <c r="BS18" i="157"/>
  <c r="BS12" i="157"/>
  <c r="BS11" i="157"/>
  <c r="BS10" i="157"/>
  <c r="BS13" i="157"/>
  <c r="BR21" i="157"/>
  <c r="BR20" i="157"/>
  <c r="BR19" i="157"/>
  <c r="BR17" i="157"/>
  <c r="BR9" i="157"/>
  <c r="BR16" i="157"/>
  <c r="BR14" i="157"/>
  <c r="BR15" i="157"/>
  <c r="BR18" i="157"/>
  <c r="BR12" i="157"/>
  <c r="BR11" i="157"/>
  <c r="BR10" i="157"/>
  <c r="BR13" i="157"/>
  <c r="BQ21" i="157"/>
  <c r="BQ20" i="157"/>
  <c r="BQ19" i="157"/>
  <c r="BQ17" i="157"/>
  <c r="BQ9" i="157"/>
  <c r="BQ16" i="157"/>
  <c r="BQ14" i="157"/>
  <c r="BQ15" i="157"/>
  <c r="BQ18" i="157"/>
  <c r="BQ12" i="157"/>
  <c r="BQ11" i="157"/>
  <c r="BQ10" i="157"/>
  <c r="BQ13" i="157"/>
  <c r="BP21" i="157"/>
  <c r="BP20" i="157"/>
  <c r="BP19" i="157"/>
  <c r="BT19" i="157" s="1"/>
  <c r="BP17" i="157"/>
  <c r="BP9" i="157"/>
  <c r="BT9" i="157" s="1"/>
  <c r="BP16" i="157"/>
  <c r="BP14" i="157"/>
  <c r="BT14" i="157" s="1"/>
  <c r="BP15" i="157"/>
  <c r="BP18" i="157"/>
  <c r="BP12" i="157"/>
  <c r="BP11" i="157"/>
  <c r="BT11" i="157" s="1"/>
  <c r="BP10" i="157"/>
  <c r="BP13" i="157"/>
  <c r="BN21" i="157"/>
  <c r="BN20" i="157"/>
  <c r="BN19" i="157"/>
  <c r="BN17" i="157"/>
  <c r="BN9" i="157"/>
  <c r="BN16" i="157"/>
  <c r="BN14" i="157"/>
  <c r="BN15" i="157"/>
  <c r="BN18" i="157"/>
  <c r="BN12" i="157"/>
  <c r="BN11" i="157"/>
  <c r="BN10" i="157"/>
  <c r="BN13" i="157"/>
  <c r="BM21" i="157"/>
  <c r="BM20" i="157"/>
  <c r="BM19" i="157"/>
  <c r="BM17" i="157"/>
  <c r="BM9" i="157"/>
  <c r="BM16" i="157"/>
  <c r="BM14" i="157"/>
  <c r="BM15" i="157"/>
  <c r="BM18" i="157"/>
  <c r="BM12" i="157"/>
  <c r="BM11" i="157"/>
  <c r="BM10" i="157"/>
  <c r="BM13" i="157"/>
  <c r="BL21" i="157"/>
  <c r="BL20" i="157"/>
  <c r="BL19" i="157"/>
  <c r="BL17" i="157"/>
  <c r="BL9" i="157"/>
  <c r="BL16" i="157"/>
  <c r="BL14" i="157"/>
  <c r="BL15" i="157"/>
  <c r="BL18" i="157"/>
  <c r="BL12" i="157"/>
  <c r="BL11" i="157"/>
  <c r="BL10" i="157"/>
  <c r="BL13" i="157"/>
  <c r="BK21" i="157"/>
  <c r="BK20" i="157"/>
  <c r="BK19" i="157"/>
  <c r="BO19" i="157" s="1"/>
  <c r="BK17" i="157"/>
  <c r="BK9" i="157"/>
  <c r="BK16" i="157"/>
  <c r="BK14" i="157"/>
  <c r="BO14" i="157" s="1"/>
  <c r="BK15" i="157"/>
  <c r="BK18" i="157"/>
  <c r="BK12" i="157"/>
  <c r="BK11" i="157"/>
  <c r="BO11" i="157" s="1"/>
  <c r="BK10" i="157"/>
  <c r="BK13" i="157"/>
  <c r="BC21" i="157"/>
  <c r="BC20" i="157"/>
  <c r="BC19" i="157"/>
  <c r="BC17" i="157"/>
  <c r="BC9" i="157"/>
  <c r="BE9" i="157" s="1"/>
  <c r="BC16" i="157"/>
  <c r="BC14" i="157"/>
  <c r="BC15" i="157"/>
  <c r="BC18" i="157"/>
  <c r="BE18" i="157" s="1"/>
  <c r="BC12" i="157"/>
  <c r="BE12" i="157" s="1"/>
  <c r="BC11" i="157"/>
  <c r="BC10" i="157"/>
  <c r="BC13" i="157"/>
  <c r="BE13" i="157" s="1"/>
  <c r="BD37" i="156"/>
  <c r="BD36" i="156"/>
  <c r="BD35" i="156"/>
  <c r="BD34" i="156"/>
  <c r="BD33" i="156"/>
  <c r="BD31" i="156"/>
  <c r="BD30" i="156"/>
  <c r="BD28" i="156"/>
  <c r="BD27" i="156"/>
  <c r="BD25" i="156"/>
  <c r="BD18" i="156"/>
  <c r="BD32" i="156"/>
  <c r="BD29" i="156"/>
  <c r="BD22" i="156"/>
  <c r="BD23" i="156"/>
  <c r="BD24" i="156"/>
  <c r="BD21" i="156"/>
  <c r="BD26" i="156"/>
  <c r="BD20" i="156"/>
  <c r="BD16" i="156"/>
  <c r="BD17" i="156"/>
  <c r="BD19" i="156"/>
  <c r="BD14" i="156"/>
  <c r="BD12" i="156"/>
  <c r="BD13" i="156"/>
  <c r="BD9" i="156"/>
  <c r="BD15" i="156"/>
  <c r="BD11" i="156"/>
  <c r="BD10" i="156"/>
  <c r="CM37" i="156"/>
  <c r="CM36" i="156"/>
  <c r="CM35" i="156"/>
  <c r="CM34" i="156"/>
  <c r="CM33" i="156"/>
  <c r="CM31" i="156"/>
  <c r="CM30" i="156"/>
  <c r="CM28" i="156"/>
  <c r="CM27" i="156"/>
  <c r="CM25" i="156"/>
  <c r="CM18" i="156"/>
  <c r="CM32" i="156"/>
  <c r="CM29" i="156"/>
  <c r="CM22" i="156"/>
  <c r="CM23" i="156"/>
  <c r="CM24" i="156"/>
  <c r="CM21" i="156"/>
  <c r="CM26" i="156"/>
  <c r="CM20" i="156"/>
  <c r="CM16" i="156"/>
  <c r="CM17" i="156"/>
  <c r="CM19" i="156"/>
  <c r="CM14" i="156"/>
  <c r="CM12" i="156"/>
  <c r="CM13" i="156"/>
  <c r="CM9" i="156"/>
  <c r="CM15" i="156"/>
  <c r="CM11" i="156"/>
  <c r="CM10" i="156"/>
  <c r="CL37" i="156"/>
  <c r="CL36" i="156"/>
  <c r="CL35" i="156"/>
  <c r="CL34" i="156"/>
  <c r="CL33" i="156"/>
  <c r="CL31" i="156"/>
  <c r="CL30" i="156"/>
  <c r="CL28" i="156"/>
  <c r="CL27" i="156"/>
  <c r="CL25" i="156"/>
  <c r="CL18" i="156"/>
  <c r="CL32" i="156"/>
  <c r="CL29" i="156"/>
  <c r="CL22" i="156"/>
  <c r="CL23" i="156"/>
  <c r="CL24" i="156"/>
  <c r="CL21" i="156"/>
  <c r="CL26" i="156"/>
  <c r="CL20" i="156"/>
  <c r="CL16" i="156"/>
  <c r="CL17" i="156"/>
  <c r="CL19" i="156"/>
  <c r="CL14" i="156"/>
  <c r="CL12" i="156"/>
  <c r="CL13" i="156"/>
  <c r="CL9" i="156"/>
  <c r="CL15" i="156"/>
  <c r="CL11" i="156"/>
  <c r="CL10" i="156"/>
  <c r="CK37" i="156"/>
  <c r="CK36" i="156"/>
  <c r="CK35" i="156"/>
  <c r="CK34" i="156"/>
  <c r="CK33" i="156"/>
  <c r="CK31" i="156"/>
  <c r="CK30" i="156"/>
  <c r="CK28" i="156"/>
  <c r="CK27" i="156"/>
  <c r="CK25" i="156"/>
  <c r="CK18" i="156"/>
  <c r="CK32" i="156"/>
  <c r="CK29" i="156"/>
  <c r="CK22" i="156"/>
  <c r="CK23" i="156"/>
  <c r="CK24" i="156"/>
  <c r="CK21" i="156"/>
  <c r="CK26" i="156"/>
  <c r="CK20" i="156"/>
  <c r="CK16" i="156"/>
  <c r="CK17" i="156"/>
  <c r="CK19" i="156"/>
  <c r="CK14" i="156"/>
  <c r="CK12" i="156"/>
  <c r="CK13" i="156"/>
  <c r="CK9" i="156"/>
  <c r="CK15" i="156"/>
  <c r="CK11" i="156"/>
  <c r="CK10" i="156"/>
  <c r="CJ37" i="156"/>
  <c r="CJ36" i="156"/>
  <c r="CJ35" i="156"/>
  <c r="CN35" i="156" s="1"/>
  <c r="CJ34" i="156"/>
  <c r="CN34" i="156" s="1"/>
  <c r="CJ33" i="156"/>
  <c r="CJ31" i="156"/>
  <c r="CJ30" i="156"/>
  <c r="CN30" i="156" s="1"/>
  <c r="CJ28" i="156"/>
  <c r="CN28" i="156" s="1"/>
  <c r="CJ27" i="156"/>
  <c r="CJ25" i="156"/>
  <c r="CJ18" i="156"/>
  <c r="CN18" i="156" s="1"/>
  <c r="CJ32" i="156"/>
  <c r="CN32" i="156" s="1"/>
  <c r="CJ29" i="156"/>
  <c r="CJ22" i="156"/>
  <c r="CJ23" i="156"/>
  <c r="CN23" i="156" s="1"/>
  <c r="CJ24" i="156"/>
  <c r="CN24" i="156" s="1"/>
  <c r="CJ21" i="156"/>
  <c r="CJ26" i="156"/>
  <c r="CJ20" i="156"/>
  <c r="CN20" i="156" s="1"/>
  <c r="CJ16" i="156"/>
  <c r="CN16" i="156" s="1"/>
  <c r="CJ17" i="156"/>
  <c r="CN17" i="156" s="1"/>
  <c r="CJ19" i="156"/>
  <c r="CJ14" i="156"/>
  <c r="CN14" i="156" s="1"/>
  <c r="CJ12" i="156"/>
  <c r="CN12" i="156" s="1"/>
  <c r="CJ13" i="156"/>
  <c r="CN13" i="156" s="1"/>
  <c r="CJ9" i="156"/>
  <c r="CJ15" i="156"/>
  <c r="CN15" i="156" s="1"/>
  <c r="CJ11" i="156"/>
  <c r="CN11" i="156" s="1"/>
  <c r="CJ10" i="156"/>
  <c r="CN10" i="156" s="1"/>
  <c r="CH37" i="156"/>
  <c r="CH36" i="156"/>
  <c r="CH35" i="156"/>
  <c r="CH34" i="156"/>
  <c r="CH33" i="156"/>
  <c r="CH31" i="156"/>
  <c r="CH30" i="156"/>
  <c r="CH28" i="156"/>
  <c r="CH27" i="156"/>
  <c r="CH25" i="156"/>
  <c r="CH18" i="156"/>
  <c r="CH32" i="156"/>
  <c r="CH29" i="156"/>
  <c r="CH22" i="156"/>
  <c r="CH23" i="156"/>
  <c r="CH24" i="156"/>
  <c r="CH21" i="156"/>
  <c r="CH26" i="156"/>
  <c r="CH20" i="156"/>
  <c r="CH16" i="156"/>
  <c r="CH17" i="156"/>
  <c r="CH19" i="156"/>
  <c r="CH14" i="156"/>
  <c r="CH12" i="156"/>
  <c r="CH13" i="156"/>
  <c r="CH9" i="156"/>
  <c r="CH15" i="156"/>
  <c r="CH11" i="156"/>
  <c r="CH10" i="156"/>
  <c r="CG37" i="156"/>
  <c r="CG36" i="156"/>
  <c r="CG35" i="156"/>
  <c r="CG34" i="156"/>
  <c r="CG33" i="156"/>
  <c r="CG31" i="156"/>
  <c r="CG30" i="156"/>
  <c r="CG28" i="156"/>
  <c r="CG27" i="156"/>
  <c r="CG25" i="156"/>
  <c r="CG18" i="156"/>
  <c r="CG32" i="156"/>
  <c r="CG29" i="156"/>
  <c r="CG22" i="156"/>
  <c r="CG23" i="156"/>
  <c r="CG24" i="156"/>
  <c r="CG21" i="156"/>
  <c r="CG26" i="156"/>
  <c r="CG20" i="156"/>
  <c r="CG16" i="156"/>
  <c r="CG17" i="156"/>
  <c r="CG19" i="156"/>
  <c r="CG14" i="156"/>
  <c r="CG12" i="156"/>
  <c r="CG13" i="156"/>
  <c r="CG9" i="156"/>
  <c r="CG15" i="156"/>
  <c r="CG11" i="156"/>
  <c r="CG10" i="156"/>
  <c r="CF37" i="156"/>
  <c r="CF36" i="156"/>
  <c r="CF35" i="156"/>
  <c r="CF34" i="156"/>
  <c r="CF33" i="156"/>
  <c r="CF31" i="156"/>
  <c r="CF30" i="156"/>
  <c r="CF28" i="156"/>
  <c r="CF27" i="156"/>
  <c r="CF25" i="156"/>
  <c r="CF18" i="156"/>
  <c r="CF32" i="156"/>
  <c r="CF29" i="156"/>
  <c r="CF22" i="156"/>
  <c r="CF23" i="156"/>
  <c r="CF24" i="156"/>
  <c r="CF21" i="156"/>
  <c r="CF26" i="156"/>
  <c r="CF20" i="156"/>
  <c r="CF16" i="156"/>
  <c r="CF17" i="156"/>
  <c r="CF19" i="156"/>
  <c r="CF14" i="156"/>
  <c r="CF12" i="156"/>
  <c r="CF13" i="156"/>
  <c r="CF9" i="156"/>
  <c r="CF15" i="156"/>
  <c r="CF11" i="156"/>
  <c r="CF10" i="156"/>
  <c r="CE37" i="156"/>
  <c r="CE36" i="156"/>
  <c r="CE35" i="156"/>
  <c r="CI35" i="156" s="1"/>
  <c r="CE34" i="156"/>
  <c r="CI34" i="156" s="1"/>
  <c r="CE33" i="156"/>
  <c r="CE31" i="156"/>
  <c r="CE30" i="156"/>
  <c r="CI30" i="156" s="1"/>
  <c r="CE28" i="156"/>
  <c r="CI28" i="156" s="1"/>
  <c r="CE27" i="156"/>
  <c r="CE25" i="156"/>
  <c r="CE18" i="156"/>
  <c r="CI18" i="156" s="1"/>
  <c r="CE32" i="156"/>
  <c r="CI32" i="156" s="1"/>
  <c r="CE29" i="156"/>
  <c r="CE22" i="156"/>
  <c r="CE23" i="156"/>
  <c r="CI23" i="156" s="1"/>
  <c r="CE24" i="156"/>
  <c r="CI24" i="156" s="1"/>
  <c r="CE21" i="156"/>
  <c r="CE26" i="156"/>
  <c r="CE20" i="156"/>
  <c r="CI20" i="156" s="1"/>
  <c r="CE16" i="156"/>
  <c r="CI16" i="156" s="1"/>
  <c r="CE17" i="156"/>
  <c r="CE19" i="156"/>
  <c r="CE14" i="156"/>
  <c r="CI14" i="156" s="1"/>
  <c r="CE12" i="156"/>
  <c r="CI12" i="156" s="1"/>
  <c r="CE13" i="156"/>
  <c r="CE9" i="156"/>
  <c r="CE15" i="156"/>
  <c r="CI15" i="156" s="1"/>
  <c r="CE11" i="156"/>
  <c r="CI11" i="156" s="1"/>
  <c r="CE10" i="156"/>
  <c r="CI10" i="156" s="1"/>
  <c r="CC37" i="156"/>
  <c r="CC36" i="156"/>
  <c r="CC35" i="156"/>
  <c r="CC34" i="156"/>
  <c r="CC33" i="156"/>
  <c r="CC31" i="156"/>
  <c r="CC30" i="156"/>
  <c r="CC28" i="156"/>
  <c r="CC27" i="156"/>
  <c r="CC25" i="156"/>
  <c r="CC18" i="156"/>
  <c r="CC32" i="156"/>
  <c r="CC29" i="156"/>
  <c r="CC22" i="156"/>
  <c r="CC23" i="156"/>
  <c r="CC24" i="156"/>
  <c r="CC21" i="156"/>
  <c r="CC26" i="156"/>
  <c r="CC20" i="156"/>
  <c r="CC16" i="156"/>
  <c r="CC17" i="156"/>
  <c r="CC19" i="156"/>
  <c r="CC14" i="156"/>
  <c r="CC12" i="156"/>
  <c r="CC13" i="156"/>
  <c r="CC9" i="156"/>
  <c r="CC15" i="156"/>
  <c r="CC11" i="156"/>
  <c r="CC10" i="156"/>
  <c r="CB37" i="156"/>
  <c r="CB36" i="156"/>
  <c r="CB35" i="156"/>
  <c r="CB34" i="156"/>
  <c r="CB33" i="156"/>
  <c r="CB31" i="156"/>
  <c r="CB30" i="156"/>
  <c r="CB28" i="156"/>
  <c r="CB27" i="156"/>
  <c r="CB25" i="156"/>
  <c r="CB18" i="156"/>
  <c r="CB32" i="156"/>
  <c r="CB29" i="156"/>
  <c r="CB22" i="156"/>
  <c r="CB23" i="156"/>
  <c r="CB24" i="156"/>
  <c r="CB21" i="156"/>
  <c r="CB26" i="156"/>
  <c r="CB20" i="156"/>
  <c r="CB16" i="156"/>
  <c r="CB17" i="156"/>
  <c r="CB19" i="156"/>
  <c r="CB14" i="156"/>
  <c r="CB12" i="156"/>
  <c r="CB13" i="156"/>
  <c r="CB9" i="156"/>
  <c r="CB15" i="156"/>
  <c r="CB11" i="156"/>
  <c r="CB10" i="156"/>
  <c r="CA37" i="156"/>
  <c r="CA36" i="156"/>
  <c r="CA35" i="156"/>
  <c r="CA34" i="156"/>
  <c r="CA33" i="156"/>
  <c r="CA31" i="156"/>
  <c r="CA30" i="156"/>
  <c r="CA28" i="156"/>
  <c r="CA27" i="156"/>
  <c r="CA25" i="156"/>
  <c r="CA18" i="156"/>
  <c r="CA32" i="156"/>
  <c r="CA29" i="156"/>
  <c r="CA22" i="156"/>
  <c r="CA23" i="156"/>
  <c r="CA24" i="156"/>
  <c r="CA21" i="156"/>
  <c r="CA26" i="156"/>
  <c r="CA20" i="156"/>
  <c r="CA16" i="156"/>
  <c r="CA17" i="156"/>
  <c r="CA19" i="156"/>
  <c r="CA14" i="156"/>
  <c r="CA12" i="156"/>
  <c r="CA13" i="156"/>
  <c r="CA9" i="156"/>
  <c r="CA15" i="156"/>
  <c r="CA11" i="156"/>
  <c r="CA10" i="156"/>
  <c r="BZ37" i="156"/>
  <c r="BZ36" i="156"/>
  <c r="BZ35" i="156"/>
  <c r="CD35" i="156" s="1"/>
  <c r="BZ34" i="156"/>
  <c r="CD34" i="156" s="1"/>
  <c r="BZ33" i="156"/>
  <c r="BZ31" i="156"/>
  <c r="BZ30" i="156"/>
  <c r="CD30" i="156" s="1"/>
  <c r="BZ28" i="156"/>
  <c r="CD28" i="156" s="1"/>
  <c r="BZ27" i="156"/>
  <c r="BZ25" i="156"/>
  <c r="BZ18" i="156"/>
  <c r="CD18" i="156" s="1"/>
  <c r="BZ32" i="156"/>
  <c r="CD32" i="156" s="1"/>
  <c r="BZ29" i="156"/>
  <c r="BZ22" i="156"/>
  <c r="BZ23" i="156"/>
  <c r="CD23" i="156" s="1"/>
  <c r="BZ24" i="156"/>
  <c r="CD24" i="156" s="1"/>
  <c r="BZ21" i="156"/>
  <c r="BZ26" i="156"/>
  <c r="BZ20" i="156"/>
  <c r="CD20" i="156" s="1"/>
  <c r="BZ16" i="156"/>
  <c r="CD16" i="156" s="1"/>
  <c r="BZ17" i="156"/>
  <c r="BZ19" i="156"/>
  <c r="BZ14" i="156"/>
  <c r="CD14" i="156" s="1"/>
  <c r="BZ12" i="156"/>
  <c r="CD12" i="156" s="1"/>
  <c r="BZ13" i="156"/>
  <c r="BZ9" i="156"/>
  <c r="BZ15" i="156"/>
  <c r="CD15" i="156" s="1"/>
  <c r="BZ11" i="156"/>
  <c r="CD11" i="156" s="1"/>
  <c r="BZ10" i="156"/>
  <c r="CD10" i="156" s="1"/>
  <c r="BX37" i="156"/>
  <c r="BX36" i="156"/>
  <c r="BX35" i="156"/>
  <c r="BX34" i="156"/>
  <c r="BX33" i="156"/>
  <c r="BX31" i="156"/>
  <c r="BX30" i="156"/>
  <c r="BX28" i="156"/>
  <c r="BX27" i="156"/>
  <c r="BX25" i="156"/>
  <c r="BX18" i="156"/>
  <c r="BX32" i="156"/>
  <c r="BX29" i="156"/>
  <c r="BX22" i="156"/>
  <c r="BX23" i="156"/>
  <c r="BX24" i="156"/>
  <c r="BX21" i="156"/>
  <c r="BX26" i="156"/>
  <c r="BX20" i="156"/>
  <c r="BX16" i="156"/>
  <c r="BX17" i="156"/>
  <c r="BX19" i="156"/>
  <c r="BX14" i="156"/>
  <c r="BX12" i="156"/>
  <c r="BX13" i="156"/>
  <c r="BX9" i="156"/>
  <c r="BX15" i="156"/>
  <c r="BX11" i="156"/>
  <c r="BX10" i="156"/>
  <c r="BW37" i="156"/>
  <c r="BW36" i="156"/>
  <c r="BW35" i="156"/>
  <c r="BW34" i="156"/>
  <c r="BW33" i="156"/>
  <c r="BW31" i="156"/>
  <c r="BW30" i="156"/>
  <c r="BW28" i="156"/>
  <c r="BW27" i="156"/>
  <c r="BW25" i="156"/>
  <c r="BW18" i="156"/>
  <c r="BW32" i="156"/>
  <c r="BW29" i="156"/>
  <c r="BW22" i="156"/>
  <c r="BW23" i="156"/>
  <c r="BW24" i="156"/>
  <c r="BW21" i="156"/>
  <c r="BW26" i="156"/>
  <c r="BW20" i="156"/>
  <c r="BW16" i="156"/>
  <c r="BW17" i="156"/>
  <c r="BW19" i="156"/>
  <c r="BW14" i="156"/>
  <c r="BW12" i="156"/>
  <c r="BW13" i="156"/>
  <c r="BW9" i="156"/>
  <c r="BW15" i="156"/>
  <c r="BW11" i="156"/>
  <c r="BW10" i="156"/>
  <c r="BV37" i="156"/>
  <c r="BV36" i="156"/>
  <c r="BV35" i="156"/>
  <c r="BV34" i="156"/>
  <c r="BV33" i="156"/>
  <c r="BV31" i="156"/>
  <c r="BV30" i="156"/>
  <c r="BV28" i="156"/>
  <c r="BV27" i="156"/>
  <c r="BV25" i="156"/>
  <c r="BV18" i="156"/>
  <c r="BV32" i="156"/>
  <c r="BV29" i="156"/>
  <c r="BV22" i="156"/>
  <c r="BV23" i="156"/>
  <c r="BV24" i="156"/>
  <c r="BV21" i="156"/>
  <c r="BV26" i="156"/>
  <c r="BV20" i="156"/>
  <c r="BV16" i="156"/>
  <c r="BV17" i="156"/>
  <c r="BV19" i="156"/>
  <c r="BV14" i="156"/>
  <c r="BV12" i="156"/>
  <c r="BV13" i="156"/>
  <c r="BV9" i="156"/>
  <c r="BV15" i="156"/>
  <c r="BV11" i="156"/>
  <c r="BV10" i="156"/>
  <c r="BU37" i="156"/>
  <c r="BY37" i="156" s="1"/>
  <c r="BU36" i="156"/>
  <c r="BU35" i="156"/>
  <c r="BY35" i="156" s="1"/>
  <c r="BU34" i="156"/>
  <c r="BY34" i="156" s="1"/>
  <c r="BU33" i="156"/>
  <c r="BY33" i="156" s="1"/>
  <c r="BU31" i="156"/>
  <c r="BU30" i="156"/>
  <c r="BY30" i="156" s="1"/>
  <c r="BU28" i="156"/>
  <c r="BY28" i="156" s="1"/>
  <c r="BU27" i="156"/>
  <c r="BY27" i="156" s="1"/>
  <c r="BU25" i="156"/>
  <c r="BU18" i="156"/>
  <c r="BY18" i="156" s="1"/>
  <c r="BU32" i="156"/>
  <c r="BY32" i="156" s="1"/>
  <c r="BU29" i="156"/>
  <c r="BY29" i="156" s="1"/>
  <c r="BU22" i="156"/>
  <c r="BU23" i="156"/>
  <c r="BY23" i="156" s="1"/>
  <c r="BU24" i="156"/>
  <c r="BY24" i="156" s="1"/>
  <c r="BU21" i="156"/>
  <c r="BY21" i="156" s="1"/>
  <c r="BU26" i="156"/>
  <c r="BU20" i="156"/>
  <c r="BY20" i="156" s="1"/>
  <c r="BU16" i="156"/>
  <c r="BY16" i="156" s="1"/>
  <c r="BU17" i="156"/>
  <c r="BY17" i="156" s="1"/>
  <c r="BU19" i="156"/>
  <c r="BU14" i="156"/>
  <c r="BY14" i="156" s="1"/>
  <c r="BU12" i="156"/>
  <c r="BY12" i="156" s="1"/>
  <c r="BU13" i="156"/>
  <c r="BY13" i="156" s="1"/>
  <c r="BU9" i="156"/>
  <c r="BU15" i="156"/>
  <c r="BY15" i="156" s="1"/>
  <c r="BU11" i="156"/>
  <c r="BY11" i="156" s="1"/>
  <c r="BU10" i="156"/>
  <c r="BY10" i="156" s="1"/>
  <c r="BS37" i="156"/>
  <c r="BS36" i="156"/>
  <c r="BS35" i="156"/>
  <c r="BS34" i="156"/>
  <c r="BS33" i="156"/>
  <c r="BS31" i="156"/>
  <c r="BS30" i="156"/>
  <c r="BS28" i="156"/>
  <c r="BS27" i="156"/>
  <c r="BS25" i="156"/>
  <c r="BS18" i="156"/>
  <c r="BS32" i="156"/>
  <c r="BS29" i="156"/>
  <c r="BS22" i="156"/>
  <c r="BS23" i="156"/>
  <c r="BS24" i="156"/>
  <c r="BS21" i="156"/>
  <c r="BS26" i="156"/>
  <c r="BS20" i="156"/>
  <c r="BS16" i="156"/>
  <c r="BS17" i="156"/>
  <c r="BS19" i="156"/>
  <c r="BS14" i="156"/>
  <c r="BS12" i="156"/>
  <c r="BS13" i="156"/>
  <c r="BS9" i="156"/>
  <c r="BS15" i="156"/>
  <c r="BS11" i="156"/>
  <c r="BS10" i="156"/>
  <c r="BR37" i="156"/>
  <c r="BR36" i="156"/>
  <c r="BR35" i="156"/>
  <c r="BR34" i="156"/>
  <c r="BR33" i="156"/>
  <c r="BR31" i="156"/>
  <c r="BR30" i="156"/>
  <c r="BR28" i="156"/>
  <c r="BR27" i="156"/>
  <c r="BR25" i="156"/>
  <c r="BR18" i="156"/>
  <c r="BR32" i="156"/>
  <c r="BR29" i="156"/>
  <c r="BR22" i="156"/>
  <c r="BR23" i="156"/>
  <c r="BR24" i="156"/>
  <c r="BR21" i="156"/>
  <c r="BR26" i="156"/>
  <c r="BR20" i="156"/>
  <c r="BR16" i="156"/>
  <c r="BR17" i="156"/>
  <c r="BR19" i="156"/>
  <c r="BR14" i="156"/>
  <c r="BR12" i="156"/>
  <c r="BR13" i="156"/>
  <c r="BR9" i="156"/>
  <c r="BR15" i="156"/>
  <c r="BR11" i="156"/>
  <c r="BR10" i="156"/>
  <c r="BQ37" i="156"/>
  <c r="BQ36" i="156"/>
  <c r="BQ35" i="156"/>
  <c r="BQ34" i="156"/>
  <c r="BQ33" i="156"/>
  <c r="BQ31" i="156"/>
  <c r="BQ30" i="156"/>
  <c r="BQ28" i="156"/>
  <c r="BQ27" i="156"/>
  <c r="BQ25" i="156"/>
  <c r="BQ18" i="156"/>
  <c r="BQ32" i="156"/>
  <c r="BQ29" i="156"/>
  <c r="BQ22" i="156"/>
  <c r="BQ23" i="156"/>
  <c r="BQ24" i="156"/>
  <c r="BQ21" i="156"/>
  <c r="BQ26" i="156"/>
  <c r="BQ20" i="156"/>
  <c r="BQ16" i="156"/>
  <c r="BQ17" i="156"/>
  <c r="BQ19" i="156"/>
  <c r="BQ14" i="156"/>
  <c r="BQ12" i="156"/>
  <c r="BQ13" i="156"/>
  <c r="BQ9" i="156"/>
  <c r="BQ15" i="156"/>
  <c r="BQ11" i="156"/>
  <c r="BQ10" i="156"/>
  <c r="BP37" i="156"/>
  <c r="BT37" i="156" s="1"/>
  <c r="BP36" i="156"/>
  <c r="BP35" i="156"/>
  <c r="BT35" i="156" s="1"/>
  <c r="BP34" i="156"/>
  <c r="BT34" i="156" s="1"/>
  <c r="BP33" i="156"/>
  <c r="BT33" i="156" s="1"/>
  <c r="BP31" i="156"/>
  <c r="BP30" i="156"/>
  <c r="BT30" i="156" s="1"/>
  <c r="BP28" i="156"/>
  <c r="BT28" i="156" s="1"/>
  <c r="BP27" i="156"/>
  <c r="BT27" i="156" s="1"/>
  <c r="BP25" i="156"/>
  <c r="BP18" i="156"/>
  <c r="BT18" i="156" s="1"/>
  <c r="BP32" i="156"/>
  <c r="BT32" i="156" s="1"/>
  <c r="BP29" i="156"/>
  <c r="BT29" i="156" s="1"/>
  <c r="BP22" i="156"/>
  <c r="BP23" i="156"/>
  <c r="BT23" i="156" s="1"/>
  <c r="BP24" i="156"/>
  <c r="BT24" i="156" s="1"/>
  <c r="BP21" i="156"/>
  <c r="BT21" i="156" s="1"/>
  <c r="BP26" i="156"/>
  <c r="BP20" i="156"/>
  <c r="BT20" i="156" s="1"/>
  <c r="BP16" i="156"/>
  <c r="BT16" i="156" s="1"/>
  <c r="BP17" i="156"/>
  <c r="BT17" i="156" s="1"/>
  <c r="BP19" i="156"/>
  <c r="BP14" i="156"/>
  <c r="BT14" i="156" s="1"/>
  <c r="BP12" i="156"/>
  <c r="BT12" i="156" s="1"/>
  <c r="BP13" i="156"/>
  <c r="BT13" i="156" s="1"/>
  <c r="BP9" i="156"/>
  <c r="BP15" i="156"/>
  <c r="BT15" i="156" s="1"/>
  <c r="BP11" i="156"/>
  <c r="BT11" i="156" s="1"/>
  <c r="BP10" i="156"/>
  <c r="BT10" i="156" s="1"/>
  <c r="BN37" i="156"/>
  <c r="BN36" i="156"/>
  <c r="BN35" i="156"/>
  <c r="BN34" i="156"/>
  <c r="BN33" i="156"/>
  <c r="BN31" i="156"/>
  <c r="BN30" i="156"/>
  <c r="BN28" i="156"/>
  <c r="BN27" i="156"/>
  <c r="BN25" i="156"/>
  <c r="BN18" i="156"/>
  <c r="BN32" i="156"/>
  <c r="BN29" i="156"/>
  <c r="BN22" i="156"/>
  <c r="BN23" i="156"/>
  <c r="BN24" i="156"/>
  <c r="BN21" i="156"/>
  <c r="BN26" i="156"/>
  <c r="BN20" i="156"/>
  <c r="BN16" i="156"/>
  <c r="BN17" i="156"/>
  <c r="BN19" i="156"/>
  <c r="BN14" i="156"/>
  <c r="BN12" i="156"/>
  <c r="BN13" i="156"/>
  <c r="BN9" i="156"/>
  <c r="BN15" i="156"/>
  <c r="BN11" i="156"/>
  <c r="BN10" i="156"/>
  <c r="BM37" i="156"/>
  <c r="BM36" i="156"/>
  <c r="BM35" i="156"/>
  <c r="BM34" i="156"/>
  <c r="BM33" i="156"/>
  <c r="BM31" i="156"/>
  <c r="BM30" i="156"/>
  <c r="BM28" i="156"/>
  <c r="BM27" i="156"/>
  <c r="BM25" i="156"/>
  <c r="BM18" i="156"/>
  <c r="BM32" i="156"/>
  <c r="BM29" i="156"/>
  <c r="BM22" i="156"/>
  <c r="BM23" i="156"/>
  <c r="BM24" i="156"/>
  <c r="BM21" i="156"/>
  <c r="BM26" i="156"/>
  <c r="BM20" i="156"/>
  <c r="BM16" i="156"/>
  <c r="BM17" i="156"/>
  <c r="BM19" i="156"/>
  <c r="BM14" i="156"/>
  <c r="BM12" i="156"/>
  <c r="BM13" i="156"/>
  <c r="BM9" i="156"/>
  <c r="BM15" i="156"/>
  <c r="BM11" i="156"/>
  <c r="BM10" i="156"/>
  <c r="BL37" i="156"/>
  <c r="BL36" i="156"/>
  <c r="BL35" i="156"/>
  <c r="BL34" i="156"/>
  <c r="BL33" i="156"/>
  <c r="BL31" i="156"/>
  <c r="BL30" i="156"/>
  <c r="BL28" i="156"/>
  <c r="BL27" i="156"/>
  <c r="BL25" i="156"/>
  <c r="BL18" i="156"/>
  <c r="BL32" i="156"/>
  <c r="BL29" i="156"/>
  <c r="BL22" i="156"/>
  <c r="BL23" i="156"/>
  <c r="BL24" i="156"/>
  <c r="BL21" i="156"/>
  <c r="BL26" i="156"/>
  <c r="BL20" i="156"/>
  <c r="BL16" i="156"/>
  <c r="BL17" i="156"/>
  <c r="BL19" i="156"/>
  <c r="BL14" i="156"/>
  <c r="BL12" i="156"/>
  <c r="BL13" i="156"/>
  <c r="BL9" i="156"/>
  <c r="BL15" i="156"/>
  <c r="BL11" i="156"/>
  <c r="BL10" i="156"/>
  <c r="BK37" i="156"/>
  <c r="BK36" i="156"/>
  <c r="BK35" i="156"/>
  <c r="BO35" i="156" s="1"/>
  <c r="BK34" i="156"/>
  <c r="BO34" i="156" s="1"/>
  <c r="BK33" i="156"/>
  <c r="BK31" i="156"/>
  <c r="BK30" i="156"/>
  <c r="BO30" i="156" s="1"/>
  <c r="BK28" i="156"/>
  <c r="BO28" i="156" s="1"/>
  <c r="BK27" i="156"/>
  <c r="BK25" i="156"/>
  <c r="BK18" i="156"/>
  <c r="BO18" i="156" s="1"/>
  <c r="BK32" i="156"/>
  <c r="BO32" i="156" s="1"/>
  <c r="BK29" i="156"/>
  <c r="BK22" i="156"/>
  <c r="BK23" i="156"/>
  <c r="BO23" i="156" s="1"/>
  <c r="BK24" i="156"/>
  <c r="BO24" i="156" s="1"/>
  <c r="BK21" i="156"/>
  <c r="BK26" i="156"/>
  <c r="BK20" i="156"/>
  <c r="BO20" i="156" s="1"/>
  <c r="BK16" i="156"/>
  <c r="BO16" i="156" s="1"/>
  <c r="BK17" i="156"/>
  <c r="BK19" i="156"/>
  <c r="BK14" i="156"/>
  <c r="BO14" i="156" s="1"/>
  <c r="BK12" i="156"/>
  <c r="BO12" i="156" s="1"/>
  <c r="BK13" i="156"/>
  <c r="BK9" i="156"/>
  <c r="BK15" i="156"/>
  <c r="BO15" i="156" s="1"/>
  <c r="BK11" i="156"/>
  <c r="BO11" i="156" s="1"/>
  <c r="BK10" i="156"/>
  <c r="BC37" i="156"/>
  <c r="BE37" i="156" s="1"/>
  <c r="BC36" i="156"/>
  <c r="BC35" i="156"/>
  <c r="BC34" i="156"/>
  <c r="BC33" i="156"/>
  <c r="BE33" i="156" s="1"/>
  <c r="BC31" i="156"/>
  <c r="BC30" i="156"/>
  <c r="BE30" i="156" s="1"/>
  <c r="BC28" i="156"/>
  <c r="BC27" i="156"/>
  <c r="BE27" i="156" s="1"/>
  <c r="BC25" i="156"/>
  <c r="BE25" i="156" s="1"/>
  <c r="BC18" i="156"/>
  <c r="BC32" i="156"/>
  <c r="BC29" i="156"/>
  <c r="BE29" i="156" s="1"/>
  <c r="BC22" i="156"/>
  <c r="BE22" i="156" s="1"/>
  <c r="BC23" i="156"/>
  <c r="BE23" i="156" s="1"/>
  <c r="BC24" i="156"/>
  <c r="BC21" i="156"/>
  <c r="BE21" i="156" s="1"/>
  <c r="BC26" i="156"/>
  <c r="BE26" i="156" s="1"/>
  <c r="BC20" i="156"/>
  <c r="BE20" i="156" s="1"/>
  <c r="BC16" i="156"/>
  <c r="BC17" i="156"/>
  <c r="BE17" i="156" s="1"/>
  <c r="BC19" i="156"/>
  <c r="BE19" i="156" s="1"/>
  <c r="BC14" i="156"/>
  <c r="BE14" i="156" s="1"/>
  <c r="BC12" i="156"/>
  <c r="BC13" i="156"/>
  <c r="BE13" i="156" s="1"/>
  <c r="BC9" i="156"/>
  <c r="BE9" i="156" s="1"/>
  <c r="BC15" i="156"/>
  <c r="BE15" i="156" s="1"/>
  <c r="BC11" i="156"/>
  <c r="BC10" i="156"/>
  <c r="BE10" i="156" s="1"/>
  <c r="BD10" i="148"/>
  <c r="BD9" i="148"/>
  <c r="CM10" i="148"/>
  <c r="CM9" i="148"/>
  <c r="CL10" i="148"/>
  <c r="CL9" i="148"/>
  <c r="CK10" i="148"/>
  <c r="CK9" i="148"/>
  <c r="CJ10" i="148"/>
  <c r="CN10" i="148" s="1"/>
  <c r="CJ9" i="148"/>
  <c r="CN9" i="148" s="1"/>
  <c r="CH10" i="148"/>
  <c r="CH9" i="148"/>
  <c r="CG10" i="148"/>
  <c r="CG9" i="148"/>
  <c r="CF10" i="148"/>
  <c r="CF9" i="148"/>
  <c r="CE10" i="148"/>
  <c r="CI10" i="148" s="1"/>
  <c r="CE9" i="148"/>
  <c r="CI9" i="148" s="1"/>
  <c r="CC10" i="148"/>
  <c r="CC9" i="148"/>
  <c r="CB10" i="148"/>
  <c r="CB9" i="148"/>
  <c r="CA10" i="148"/>
  <c r="CA9" i="148"/>
  <c r="BZ10" i="148"/>
  <c r="CD10" i="148" s="1"/>
  <c r="BZ9" i="148"/>
  <c r="CD9" i="148" s="1"/>
  <c r="BX10" i="148"/>
  <c r="BX9" i="148"/>
  <c r="BW10" i="148"/>
  <c r="BW9" i="148"/>
  <c r="BV10" i="148"/>
  <c r="BV9" i="148"/>
  <c r="BU10" i="148"/>
  <c r="BY10" i="148" s="1"/>
  <c r="BU9" i="148"/>
  <c r="BY9" i="148" s="1"/>
  <c r="BS10" i="148"/>
  <c r="BS9" i="148"/>
  <c r="BR10" i="148"/>
  <c r="BR9" i="148"/>
  <c r="BQ10" i="148"/>
  <c r="BQ9" i="148"/>
  <c r="BP10" i="148"/>
  <c r="BT10" i="148" s="1"/>
  <c r="BP9" i="148"/>
  <c r="BT9" i="148" s="1"/>
  <c r="BN10" i="148"/>
  <c r="BN9" i="148"/>
  <c r="BM10" i="148"/>
  <c r="BM9" i="148"/>
  <c r="BL10" i="148"/>
  <c r="BL9" i="148"/>
  <c r="BK10" i="148"/>
  <c r="BO10" i="148" s="1"/>
  <c r="BK9" i="148"/>
  <c r="BO9" i="148" s="1"/>
  <c r="BC10" i="148"/>
  <c r="BC9" i="148"/>
  <c r="BE9" i="148" s="1"/>
  <c r="BD40" i="154"/>
  <c r="BD39" i="154"/>
  <c r="BD38" i="154"/>
  <c r="BD37" i="154"/>
  <c r="BD36" i="154"/>
  <c r="BD26" i="154"/>
  <c r="BD24" i="154"/>
  <c r="BD35" i="154"/>
  <c r="BD33" i="154"/>
  <c r="BD32" i="154"/>
  <c r="BD31" i="154"/>
  <c r="BD30" i="154"/>
  <c r="BD22" i="154"/>
  <c r="BD28" i="154"/>
  <c r="BD25" i="154"/>
  <c r="BD18" i="154"/>
  <c r="BD34" i="154"/>
  <c r="BD29" i="154"/>
  <c r="BD21" i="154"/>
  <c r="BD16" i="154"/>
  <c r="BD27" i="154"/>
  <c r="BD13" i="154"/>
  <c r="BD15" i="154"/>
  <c r="BD17" i="154"/>
  <c r="BD19" i="154"/>
  <c r="BD20" i="154"/>
  <c r="BD10" i="154"/>
  <c r="BD14" i="154"/>
  <c r="BD23" i="154"/>
  <c r="BD11" i="154"/>
  <c r="BD12" i="154"/>
  <c r="BD9" i="154"/>
  <c r="CM40" i="154"/>
  <c r="CM39" i="154"/>
  <c r="CM38" i="154"/>
  <c r="CM37" i="154"/>
  <c r="CM36" i="154"/>
  <c r="CM26" i="154"/>
  <c r="CM24" i="154"/>
  <c r="CM35" i="154"/>
  <c r="CM33" i="154"/>
  <c r="CM32" i="154"/>
  <c r="CM31" i="154"/>
  <c r="CM30" i="154"/>
  <c r="CM22" i="154"/>
  <c r="CM28" i="154"/>
  <c r="CM25" i="154"/>
  <c r="CM18" i="154"/>
  <c r="CM34" i="154"/>
  <c r="CM29" i="154"/>
  <c r="CM21" i="154"/>
  <c r="CM16" i="154"/>
  <c r="CM27" i="154"/>
  <c r="CM13" i="154"/>
  <c r="CM15" i="154"/>
  <c r="CM17" i="154"/>
  <c r="CM19" i="154"/>
  <c r="CM20" i="154"/>
  <c r="CM10" i="154"/>
  <c r="CM14" i="154"/>
  <c r="CM23" i="154"/>
  <c r="CM11" i="154"/>
  <c r="CM12" i="154"/>
  <c r="CM9" i="154"/>
  <c r="CL40" i="154"/>
  <c r="CL39" i="154"/>
  <c r="CL38" i="154"/>
  <c r="CL37" i="154"/>
  <c r="CL36" i="154"/>
  <c r="CL26" i="154"/>
  <c r="CL24" i="154"/>
  <c r="CL35" i="154"/>
  <c r="CL33" i="154"/>
  <c r="CL32" i="154"/>
  <c r="CL31" i="154"/>
  <c r="CL30" i="154"/>
  <c r="CL22" i="154"/>
  <c r="CL28" i="154"/>
  <c r="CL25" i="154"/>
  <c r="CL18" i="154"/>
  <c r="CL34" i="154"/>
  <c r="CL29" i="154"/>
  <c r="CL21" i="154"/>
  <c r="CL16" i="154"/>
  <c r="CL27" i="154"/>
  <c r="CL13" i="154"/>
  <c r="CL15" i="154"/>
  <c r="CL17" i="154"/>
  <c r="CL19" i="154"/>
  <c r="CL20" i="154"/>
  <c r="CL10" i="154"/>
  <c r="CL14" i="154"/>
  <c r="CL23" i="154"/>
  <c r="CL11" i="154"/>
  <c r="CL12" i="154"/>
  <c r="CL9" i="154"/>
  <c r="CK40" i="154"/>
  <c r="CK39" i="154"/>
  <c r="CK38" i="154"/>
  <c r="CK37" i="154"/>
  <c r="CK36" i="154"/>
  <c r="CK26" i="154"/>
  <c r="CK24" i="154"/>
  <c r="CK35" i="154"/>
  <c r="CK33" i="154"/>
  <c r="CK32" i="154"/>
  <c r="CK31" i="154"/>
  <c r="CK30" i="154"/>
  <c r="CK22" i="154"/>
  <c r="CK28" i="154"/>
  <c r="CK25" i="154"/>
  <c r="CK18" i="154"/>
  <c r="CK34" i="154"/>
  <c r="CK29" i="154"/>
  <c r="CK21" i="154"/>
  <c r="CK16" i="154"/>
  <c r="CK27" i="154"/>
  <c r="CK13" i="154"/>
  <c r="CK15" i="154"/>
  <c r="CK17" i="154"/>
  <c r="CK19" i="154"/>
  <c r="CK20" i="154"/>
  <c r="CK10" i="154"/>
  <c r="CK14" i="154"/>
  <c r="CK23" i="154"/>
  <c r="CK11" i="154"/>
  <c r="CK12" i="154"/>
  <c r="CK9" i="154"/>
  <c r="CJ40" i="154"/>
  <c r="CN40" i="154" s="1"/>
  <c r="CJ39" i="154"/>
  <c r="CN39" i="154" s="1"/>
  <c r="CJ38" i="154"/>
  <c r="CN38" i="154" s="1"/>
  <c r="CJ37" i="154"/>
  <c r="CN37" i="154" s="1"/>
  <c r="CJ36" i="154"/>
  <c r="CN36" i="154" s="1"/>
  <c r="CJ26" i="154"/>
  <c r="CN26" i="154" s="1"/>
  <c r="CJ24" i="154"/>
  <c r="CN24" i="154" s="1"/>
  <c r="CJ35" i="154"/>
  <c r="CN35" i="154" s="1"/>
  <c r="CJ33" i="154"/>
  <c r="CN33" i="154" s="1"/>
  <c r="CJ32" i="154"/>
  <c r="CN32" i="154" s="1"/>
  <c r="CJ31" i="154"/>
  <c r="CN31" i="154" s="1"/>
  <c r="CJ30" i="154"/>
  <c r="CN30" i="154" s="1"/>
  <c r="CJ22" i="154"/>
  <c r="CN22" i="154" s="1"/>
  <c r="CJ28" i="154"/>
  <c r="CN28" i="154" s="1"/>
  <c r="CJ25" i="154"/>
  <c r="CN25" i="154" s="1"/>
  <c r="CJ18" i="154"/>
  <c r="CN18" i="154" s="1"/>
  <c r="CJ34" i="154"/>
  <c r="CN34" i="154" s="1"/>
  <c r="CJ29" i="154"/>
  <c r="CN29" i="154" s="1"/>
  <c r="CJ21" i="154"/>
  <c r="CN21" i="154" s="1"/>
  <c r="CJ16" i="154"/>
  <c r="CN16" i="154" s="1"/>
  <c r="CJ27" i="154"/>
  <c r="CN27" i="154" s="1"/>
  <c r="CJ13" i="154"/>
  <c r="CN13" i="154" s="1"/>
  <c r="CJ15" i="154"/>
  <c r="CN15" i="154" s="1"/>
  <c r="CJ17" i="154"/>
  <c r="CN17" i="154" s="1"/>
  <c r="CJ19" i="154"/>
  <c r="CN19" i="154" s="1"/>
  <c r="CJ20" i="154"/>
  <c r="CN20" i="154" s="1"/>
  <c r="CJ10" i="154"/>
  <c r="CN10" i="154" s="1"/>
  <c r="CJ14" i="154"/>
  <c r="CN14" i="154" s="1"/>
  <c r="CJ23" i="154"/>
  <c r="CN23" i="154" s="1"/>
  <c r="CJ11" i="154"/>
  <c r="CN11" i="154" s="1"/>
  <c r="CJ12" i="154"/>
  <c r="CN12" i="154" s="1"/>
  <c r="CJ9" i="154"/>
  <c r="CN9" i="154" s="1"/>
  <c r="CH40" i="154"/>
  <c r="CH39" i="154"/>
  <c r="CH38" i="154"/>
  <c r="CH37" i="154"/>
  <c r="CH36" i="154"/>
  <c r="CH26" i="154"/>
  <c r="CH24" i="154"/>
  <c r="CH35" i="154"/>
  <c r="CH33" i="154"/>
  <c r="CH32" i="154"/>
  <c r="CH31" i="154"/>
  <c r="CH30" i="154"/>
  <c r="CH22" i="154"/>
  <c r="CH28" i="154"/>
  <c r="CH25" i="154"/>
  <c r="CH18" i="154"/>
  <c r="CH34" i="154"/>
  <c r="CH29" i="154"/>
  <c r="CH21" i="154"/>
  <c r="CH16" i="154"/>
  <c r="CH27" i="154"/>
  <c r="CH13" i="154"/>
  <c r="CH15" i="154"/>
  <c r="CH17" i="154"/>
  <c r="CH19" i="154"/>
  <c r="CH20" i="154"/>
  <c r="CH10" i="154"/>
  <c r="CH14" i="154"/>
  <c r="CH23" i="154"/>
  <c r="CH11" i="154"/>
  <c r="CH12" i="154"/>
  <c r="CH9" i="154"/>
  <c r="CG40" i="154"/>
  <c r="CG39" i="154"/>
  <c r="CG38" i="154"/>
  <c r="CG37" i="154"/>
  <c r="CG36" i="154"/>
  <c r="CG26" i="154"/>
  <c r="CG24" i="154"/>
  <c r="CG35" i="154"/>
  <c r="CG33" i="154"/>
  <c r="CG32" i="154"/>
  <c r="CG31" i="154"/>
  <c r="CG30" i="154"/>
  <c r="CG22" i="154"/>
  <c r="CG28" i="154"/>
  <c r="CG25" i="154"/>
  <c r="CG18" i="154"/>
  <c r="CG34" i="154"/>
  <c r="CG29" i="154"/>
  <c r="CG21" i="154"/>
  <c r="CG16" i="154"/>
  <c r="CG27" i="154"/>
  <c r="CG13" i="154"/>
  <c r="CG15" i="154"/>
  <c r="CG17" i="154"/>
  <c r="CG19" i="154"/>
  <c r="CG20" i="154"/>
  <c r="CG10" i="154"/>
  <c r="CG14" i="154"/>
  <c r="CG23" i="154"/>
  <c r="CG11" i="154"/>
  <c r="CG12" i="154"/>
  <c r="CG9" i="154"/>
  <c r="CF40" i="154"/>
  <c r="CF39" i="154"/>
  <c r="CF38" i="154"/>
  <c r="CF37" i="154"/>
  <c r="CF36" i="154"/>
  <c r="CF26" i="154"/>
  <c r="CF24" i="154"/>
  <c r="CF35" i="154"/>
  <c r="CF33" i="154"/>
  <c r="CF32" i="154"/>
  <c r="CF31" i="154"/>
  <c r="CF30" i="154"/>
  <c r="CF22" i="154"/>
  <c r="CF28" i="154"/>
  <c r="CF25" i="154"/>
  <c r="CF18" i="154"/>
  <c r="CF34" i="154"/>
  <c r="CF29" i="154"/>
  <c r="CF21" i="154"/>
  <c r="CF16" i="154"/>
  <c r="CF27" i="154"/>
  <c r="CF13" i="154"/>
  <c r="CF15" i="154"/>
  <c r="CF17" i="154"/>
  <c r="CF19" i="154"/>
  <c r="CF20" i="154"/>
  <c r="CF10" i="154"/>
  <c r="CF14" i="154"/>
  <c r="CF23" i="154"/>
  <c r="CF11" i="154"/>
  <c r="CF12" i="154"/>
  <c r="CF9" i="154"/>
  <c r="CE40" i="154"/>
  <c r="CI40" i="154" s="1"/>
  <c r="CE39" i="154"/>
  <c r="CI39" i="154" s="1"/>
  <c r="CE38" i="154"/>
  <c r="CI38" i="154" s="1"/>
  <c r="CE37" i="154"/>
  <c r="CI37" i="154" s="1"/>
  <c r="CE36" i="154"/>
  <c r="CI36" i="154" s="1"/>
  <c r="CE26" i="154"/>
  <c r="CI26" i="154" s="1"/>
  <c r="CE24" i="154"/>
  <c r="CI24" i="154" s="1"/>
  <c r="CE35" i="154"/>
  <c r="CI35" i="154" s="1"/>
  <c r="CE33" i="154"/>
  <c r="CI33" i="154" s="1"/>
  <c r="CE32" i="154"/>
  <c r="CI32" i="154" s="1"/>
  <c r="CE31" i="154"/>
  <c r="CI31" i="154" s="1"/>
  <c r="CE30" i="154"/>
  <c r="CI30" i="154" s="1"/>
  <c r="CE22" i="154"/>
  <c r="CI22" i="154" s="1"/>
  <c r="CE28" i="154"/>
  <c r="CI28" i="154" s="1"/>
  <c r="CE25" i="154"/>
  <c r="CI25" i="154" s="1"/>
  <c r="CE18" i="154"/>
  <c r="CI18" i="154" s="1"/>
  <c r="CE34" i="154"/>
  <c r="CI34" i="154" s="1"/>
  <c r="CE29" i="154"/>
  <c r="CI29" i="154" s="1"/>
  <c r="CE21" i="154"/>
  <c r="CI21" i="154" s="1"/>
  <c r="CE16" i="154"/>
  <c r="CI16" i="154" s="1"/>
  <c r="CE27" i="154"/>
  <c r="CI27" i="154" s="1"/>
  <c r="CE13" i="154"/>
  <c r="CI13" i="154" s="1"/>
  <c r="CE15" i="154"/>
  <c r="CI15" i="154" s="1"/>
  <c r="CE17" i="154"/>
  <c r="CI17" i="154" s="1"/>
  <c r="CE19" i="154"/>
  <c r="CI19" i="154" s="1"/>
  <c r="CE20" i="154"/>
  <c r="CI20" i="154" s="1"/>
  <c r="CE10" i="154"/>
  <c r="CI10" i="154" s="1"/>
  <c r="CE14" i="154"/>
  <c r="CI14" i="154" s="1"/>
  <c r="CE23" i="154"/>
  <c r="CI23" i="154" s="1"/>
  <c r="CE11" i="154"/>
  <c r="CI11" i="154" s="1"/>
  <c r="CE12" i="154"/>
  <c r="CI12" i="154" s="1"/>
  <c r="CE9" i="154"/>
  <c r="CI9" i="154" s="1"/>
  <c r="CC40" i="154"/>
  <c r="CC39" i="154"/>
  <c r="CC38" i="154"/>
  <c r="CC37" i="154"/>
  <c r="CC36" i="154"/>
  <c r="CC26" i="154"/>
  <c r="CC24" i="154"/>
  <c r="CC35" i="154"/>
  <c r="CC33" i="154"/>
  <c r="CC32" i="154"/>
  <c r="CC31" i="154"/>
  <c r="CC30" i="154"/>
  <c r="CC22" i="154"/>
  <c r="CC28" i="154"/>
  <c r="CC25" i="154"/>
  <c r="CC18" i="154"/>
  <c r="CC34" i="154"/>
  <c r="CC29" i="154"/>
  <c r="CC21" i="154"/>
  <c r="CC16" i="154"/>
  <c r="CC27" i="154"/>
  <c r="CC13" i="154"/>
  <c r="CC15" i="154"/>
  <c r="CC17" i="154"/>
  <c r="CC19" i="154"/>
  <c r="CC20" i="154"/>
  <c r="CC10" i="154"/>
  <c r="CC14" i="154"/>
  <c r="CC23" i="154"/>
  <c r="CC11" i="154"/>
  <c r="CC12" i="154"/>
  <c r="CC9" i="154"/>
  <c r="CB40" i="154"/>
  <c r="CB39" i="154"/>
  <c r="CB38" i="154"/>
  <c r="CB37" i="154"/>
  <c r="CB36" i="154"/>
  <c r="CB26" i="154"/>
  <c r="CB24" i="154"/>
  <c r="CB35" i="154"/>
  <c r="CB33" i="154"/>
  <c r="CB32" i="154"/>
  <c r="CB31" i="154"/>
  <c r="CB30" i="154"/>
  <c r="CB22" i="154"/>
  <c r="CB28" i="154"/>
  <c r="CB25" i="154"/>
  <c r="CB18" i="154"/>
  <c r="CB34" i="154"/>
  <c r="CB29" i="154"/>
  <c r="CB21" i="154"/>
  <c r="CB16" i="154"/>
  <c r="CB27" i="154"/>
  <c r="CB13" i="154"/>
  <c r="CB15" i="154"/>
  <c r="CB17" i="154"/>
  <c r="CB19" i="154"/>
  <c r="CB20" i="154"/>
  <c r="CB10" i="154"/>
  <c r="CB14" i="154"/>
  <c r="CB23" i="154"/>
  <c r="CB11" i="154"/>
  <c r="CB12" i="154"/>
  <c r="CB9" i="154"/>
  <c r="CA40" i="154"/>
  <c r="CA39" i="154"/>
  <c r="CA38" i="154"/>
  <c r="CA37" i="154"/>
  <c r="CA36" i="154"/>
  <c r="CA26" i="154"/>
  <c r="CA24" i="154"/>
  <c r="CA35" i="154"/>
  <c r="CA33" i="154"/>
  <c r="CA32" i="154"/>
  <c r="CA31" i="154"/>
  <c r="CA30" i="154"/>
  <c r="CA22" i="154"/>
  <c r="CA28" i="154"/>
  <c r="CA25" i="154"/>
  <c r="CA18" i="154"/>
  <c r="CA34" i="154"/>
  <c r="CA29" i="154"/>
  <c r="CA21" i="154"/>
  <c r="CA16" i="154"/>
  <c r="CA27" i="154"/>
  <c r="CA13" i="154"/>
  <c r="CA15" i="154"/>
  <c r="CA17" i="154"/>
  <c r="CA19" i="154"/>
  <c r="CA20" i="154"/>
  <c r="CA10" i="154"/>
  <c r="CA14" i="154"/>
  <c r="CA23" i="154"/>
  <c r="CA11" i="154"/>
  <c r="CA12" i="154"/>
  <c r="CA9" i="154"/>
  <c r="BZ40" i="154"/>
  <c r="CD40" i="154" s="1"/>
  <c r="BZ39" i="154"/>
  <c r="CD39" i="154" s="1"/>
  <c r="BZ38" i="154"/>
  <c r="CD38" i="154" s="1"/>
  <c r="BZ37" i="154"/>
  <c r="CD37" i="154" s="1"/>
  <c r="BZ36" i="154"/>
  <c r="CD36" i="154" s="1"/>
  <c r="BZ26" i="154"/>
  <c r="CD26" i="154" s="1"/>
  <c r="BZ24" i="154"/>
  <c r="CD24" i="154" s="1"/>
  <c r="BZ35" i="154"/>
  <c r="CD35" i="154" s="1"/>
  <c r="BZ33" i="154"/>
  <c r="CD33" i="154" s="1"/>
  <c r="BZ32" i="154"/>
  <c r="CD32" i="154" s="1"/>
  <c r="BZ31" i="154"/>
  <c r="CD31" i="154" s="1"/>
  <c r="BZ30" i="154"/>
  <c r="CD30" i="154" s="1"/>
  <c r="BZ22" i="154"/>
  <c r="CD22" i="154" s="1"/>
  <c r="BZ28" i="154"/>
  <c r="CD28" i="154" s="1"/>
  <c r="BZ25" i="154"/>
  <c r="CD25" i="154" s="1"/>
  <c r="BZ18" i="154"/>
  <c r="CD18" i="154" s="1"/>
  <c r="BZ34" i="154"/>
  <c r="CD34" i="154" s="1"/>
  <c r="BZ29" i="154"/>
  <c r="CD29" i="154" s="1"/>
  <c r="BZ21" i="154"/>
  <c r="CD21" i="154" s="1"/>
  <c r="BZ16" i="154"/>
  <c r="CD16" i="154" s="1"/>
  <c r="BZ27" i="154"/>
  <c r="CD27" i="154" s="1"/>
  <c r="BZ13" i="154"/>
  <c r="CD13" i="154" s="1"/>
  <c r="BZ15" i="154"/>
  <c r="CD15" i="154" s="1"/>
  <c r="BZ17" i="154"/>
  <c r="CD17" i="154" s="1"/>
  <c r="BZ19" i="154"/>
  <c r="CD19" i="154" s="1"/>
  <c r="BZ20" i="154"/>
  <c r="CD20" i="154" s="1"/>
  <c r="BZ10" i="154"/>
  <c r="CD10" i="154" s="1"/>
  <c r="BZ14" i="154"/>
  <c r="CD14" i="154" s="1"/>
  <c r="BZ23" i="154"/>
  <c r="CD23" i="154" s="1"/>
  <c r="BZ11" i="154"/>
  <c r="CD11" i="154" s="1"/>
  <c r="BZ12" i="154"/>
  <c r="CD12" i="154" s="1"/>
  <c r="BZ9" i="154"/>
  <c r="CD9" i="154" s="1"/>
  <c r="BX40" i="154"/>
  <c r="BX39" i="154"/>
  <c r="BX38" i="154"/>
  <c r="BX37" i="154"/>
  <c r="BX36" i="154"/>
  <c r="BX26" i="154"/>
  <c r="BX24" i="154"/>
  <c r="BX35" i="154"/>
  <c r="BX33" i="154"/>
  <c r="BX32" i="154"/>
  <c r="BX31" i="154"/>
  <c r="BX30" i="154"/>
  <c r="BX22" i="154"/>
  <c r="BX28" i="154"/>
  <c r="BX25" i="154"/>
  <c r="BX18" i="154"/>
  <c r="BX34" i="154"/>
  <c r="BX29" i="154"/>
  <c r="BX21" i="154"/>
  <c r="BX16" i="154"/>
  <c r="BX27" i="154"/>
  <c r="BX13" i="154"/>
  <c r="BX15" i="154"/>
  <c r="BX17" i="154"/>
  <c r="BX19" i="154"/>
  <c r="BX20" i="154"/>
  <c r="BX10" i="154"/>
  <c r="BX14" i="154"/>
  <c r="BX23" i="154"/>
  <c r="BX11" i="154"/>
  <c r="BX12" i="154"/>
  <c r="BX9" i="154"/>
  <c r="BW40" i="154"/>
  <c r="BW39" i="154"/>
  <c r="BW38" i="154"/>
  <c r="BW37" i="154"/>
  <c r="BW36" i="154"/>
  <c r="BW26" i="154"/>
  <c r="BW24" i="154"/>
  <c r="BW35" i="154"/>
  <c r="BW33" i="154"/>
  <c r="BW32" i="154"/>
  <c r="BW31" i="154"/>
  <c r="BW30" i="154"/>
  <c r="BW22" i="154"/>
  <c r="BW28" i="154"/>
  <c r="BW25" i="154"/>
  <c r="BW18" i="154"/>
  <c r="BW34" i="154"/>
  <c r="BW29" i="154"/>
  <c r="BW21" i="154"/>
  <c r="BW16" i="154"/>
  <c r="BW27" i="154"/>
  <c r="BW13" i="154"/>
  <c r="BW15" i="154"/>
  <c r="BW17" i="154"/>
  <c r="BW19" i="154"/>
  <c r="BW20" i="154"/>
  <c r="BW10" i="154"/>
  <c r="BW14" i="154"/>
  <c r="BW23" i="154"/>
  <c r="BW11" i="154"/>
  <c r="BW12" i="154"/>
  <c r="BW9" i="154"/>
  <c r="BV40" i="154"/>
  <c r="BV39" i="154"/>
  <c r="BV38" i="154"/>
  <c r="BV37" i="154"/>
  <c r="BV36" i="154"/>
  <c r="BV26" i="154"/>
  <c r="BV24" i="154"/>
  <c r="BV35" i="154"/>
  <c r="BV33" i="154"/>
  <c r="BV32" i="154"/>
  <c r="BV31" i="154"/>
  <c r="BV30" i="154"/>
  <c r="BV22" i="154"/>
  <c r="BV28" i="154"/>
  <c r="BV25" i="154"/>
  <c r="BV18" i="154"/>
  <c r="BV34" i="154"/>
  <c r="BV29" i="154"/>
  <c r="BV21" i="154"/>
  <c r="BV16" i="154"/>
  <c r="BV27" i="154"/>
  <c r="BV13" i="154"/>
  <c r="BV15" i="154"/>
  <c r="BV17" i="154"/>
  <c r="BV19" i="154"/>
  <c r="BV20" i="154"/>
  <c r="BV10" i="154"/>
  <c r="BV14" i="154"/>
  <c r="BV23" i="154"/>
  <c r="BV11" i="154"/>
  <c r="BV12" i="154"/>
  <c r="BV9" i="154"/>
  <c r="BU40" i="154"/>
  <c r="BY40" i="154" s="1"/>
  <c r="BU39" i="154"/>
  <c r="BY39" i="154" s="1"/>
  <c r="BU38" i="154"/>
  <c r="BY38" i="154" s="1"/>
  <c r="BU37" i="154"/>
  <c r="BY37" i="154" s="1"/>
  <c r="BU36" i="154"/>
  <c r="BY36" i="154" s="1"/>
  <c r="BU26" i="154"/>
  <c r="BY26" i="154" s="1"/>
  <c r="BU24" i="154"/>
  <c r="BY24" i="154" s="1"/>
  <c r="BU35" i="154"/>
  <c r="BY35" i="154" s="1"/>
  <c r="BU33" i="154"/>
  <c r="BY33" i="154" s="1"/>
  <c r="BU32" i="154"/>
  <c r="BY32" i="154" s="1"/>
  <c r="BU31" i="154"/>
  <c r="BY31" i="154" s="1"/>
  <c r="BU30" i="154"/>
  <c r="BY30" i="154" s="1"/>
  <c r="BU22" i="154"/>
  <c r="BY22" i="154" s="1"/>
  <c r="BU28" i="154"/>
  <c r="BY28" i="154" s="1"/>
  <c r="BU25" i="154"/>
  <c r="BY25" i="154" s="1"/>
  <c r="BU18" i="154"/>
  <c r="BY18" i="154" s="1"/>
  <c r="BU34" i="154"/>
  <c r="BY34" i="154" s="1"/>
  <c r="BU29" i="154"/>
  <c r="BY29" i="154" s="1"/>
  <c r="BU21" i="154"/>
  <c r="BY21" i="154" s="1"/>
  <c r="BU16" i="154"/>
  <c r="BY16" i="154" s="1"/>
  <c r="BU27" i="154"/>
  <c r="BY27" i="154" s="1"/>
  <c r="BU13" i="154"/>
  <c r="BY13" i="154" s="1"/>
  <c r="BU15" i="154"/>
  <c r="BY15" i="154" s="1"/>
  <c r="BU17" i="154"/>
  <c r="BY17" i="154" s="1"/>
  <c r="BU19" i="154"/>
  <c r="BY19" i="154" s="1"/>
  <c r="BU20" i="154"/>
  <c r="BY20" i="154" s="1"/>
  <c r="BU10" i="154"/>
  <c r="BY10" i="154" s="1"/>
  <c r="BU14" i="154"/>
  <c r="BY14" i="154" s="1"/>
  <c r="BU23" i="154"/>
  <c r="BY23" i="154" s="1"/>
  <c r="BU11" i="154"/>
  <c r="BY11" i="154" s="1"/>
  <c r="BU12" i="154"/>
  <c r="BY12" i="154" s="1"/>
  <c r="BU9" i="154"/>
  <c r="BY9" i="154" s="1"/>
  <c r="BS40" i="154"/>
  <c r="BS39" i="154"/>
  <c r="BS38" i="154"/>
  <c r="BS37" i="154"/>
  <c r="BS36" i="154"/>
  <c r="BS26" i="154"/>
  <c r="BS24" i="154"/>
  <c r="BS35" i="154"/>
  <c r="BS33" i="154"/>
  <c r="BS32" i="154"/>
  <c r="BS31" i="154"/>
  <c r="BS30" i="154"/>
  <c r="BS22" i="154"/>
  <c r="BS28" i="154"/>
  <c r="BS25" i="154"/>
  <c r="BS18" i="154"/>
  <c r="BS34" i="154"/>
  <c r="BS29" i="154"/>
  <c r="BS21" i="154"/>
  <c r="BS16" i="154"/>
  <c r="BS27" i="154"/>
  <c r="BS13" i="154"/>
  <c r="BS15" i="154"/>
  <c r="BS17" i="154"/>
  <c r="BS19" i="154"/>
  <c r="BS20" i="154"/>
  <c r="BS10" i="154"/>
  <c r="BS14" i="154"/>
  <c r="BS23" i="154"/>
  <c r="BS11" i="154"/>
  <c r="BS12" i="154"/>
  <c r="BS9" i="154"/>
  <c r="BR40" i="154"/>
  <c r="BR39" i="154"/>
  <c r="BR38" i="154"/>
  <c r="BR37" i="154"/>
  <c r="BR36" i="154"/>
  <c r="BR26" i="154"/>
  <c r="BR24" i="154"/>
  <c r="BR35" i="154"/>
  <c r="BR33" i="154"/>
  <c r="BR32" i="154"/>
  <c r="BR31" i="154"/>
  <c r="BR30" i="154"/>
  <c r="BR22" i="154"/>
  <c r="BR28" i="154"/>
  <c r="BR25" i="154"/>
  <c r="BR18" i="154"/>
  <c r="BR34" i="154"/>
  <c r="BR29" i="154"/>
  <c r="BR21" i="154"/>
  <c r="BR16" i="154"/>
  <c r="BR27" i="154"/>
  <c r="BR13" i="154"/>
  <c r="BR15" i="154"/>
  <c r="BR17" i="154"/>
  <c r="BR19" i="154"/>
  <c r="BR20" i="154"/>
  <c r="BR10" i="154"/>
  <c r="BR14" i="154"/>
  <c r="BR23" i="154"/>
  <c r="BR11" i="154"/>
  <c r="BR12" i="154"/>
  <c r="BR9" i="154"/>
  <c r="BQ40" i="154"/>
  <c r="BQ39" i="154"/>
  <c r="BQ38" i="154"/>
  <c r="BQ37" i="154"/>
  <c r="BQ36" i="154"/>
  <c r="BQ26" i="154"/>
  <c r="BQ24" i="154"/>
  <c r="BQ35" i="154"/>
  <c r="BQ33" i="154"/>
  <c r="BQ32" i="154"/>
  <c r="BQ31" i="154"/>
  <c r="BQ30" i="154"/>
  <c r="BQ22" i="154"/>
  <c r="BQ28" i="154"/>
  <c r="BQ25" i="154"/>
  <c r="BQ18" i="154"/>
  <c r="BQ34" i="154"/>
  <c r="BQ29" i="154"/>
  <c r="BQ21" i="154"/>
  <c r="BQ16" i="154"/>
  <c r="BQ27" i="154"/>
  <c r="BQ13" i="154"/>
  <c r="BQ15" i="154"/>
  <c r="BQ17" i="154"/>
  <c r="BQ19" i="154"/>
  <c r="BQ20" i="154"/>
  <c r="BQ10" i="154"/>
  <c r="BQ14" i="154"/>
  <c r="BQ23" i="154"/>
  <c r="BQ11" i="154"/>
  <c r="BQ12" i="154"/>
  <c r="BQ9" i="154"/>
  <c r="BP40" i="154"/>
  <c r="BT40" i="154" s="1"/>
  <c r="BP39" i="154"/>
  <c r="BT39" i="154" s="1"/>
  <c r="BP38" i="154"/>
  <c r="BT38" i="154" s="1"/>
  <c r="BP37" i="154"/>
  <c r="BT37" i="154" s="1"/>
  <c r="BP36" i="154"/>
  <c r="BT36" i="154" s="1"/>
  <c r="BP26" i="154"/>
  <c r="BT26" i="154" s="1"/>
  <c r="BP24" i="154"/>
  <c r="BT24" i="154" s="1"/>
  <c r="BP35" i="154"/>
  <c r="BT35" i="154" s="1"/>
  <c r="BP33" i="154"/>
  <c r="BT33" i="154" s="1"/>
  <c r="BP32" i="154"/>
  <c r="BT32" i="154" s="1"/>
  <c r="BP31" i="154"/>
  <c r="BT31" i="154" s="1"/>
  <c r="BP30" i="154"/>
  <c r="BT30" i="154" s="1"/>
  <c r="BP22" i="154"/>
  <c r="BT22" i="154" s="1"/>
  <c r="BP28" i="154"/>
  <c r="BT28" i="154" s="1"/>
  <c r="BP25" i="154"/>
  <c r="BT25" i="154" s="1"/>
  <c r="BP18" i="154"/>
  <c r="BT18" i="154" s="1"/>
  <c r="BP34" i="154"/>
  <c r="BT34" i="154" s="1"/>
  <c r="BP29" i="154"/>
  <c r="BT29" i="154" s="1"/>
  <c r="BP21" i="154"/>
  <c r="BT21" i="154" s="1"/>
  <c r="BP16" i="154"/>
  <c r="BT16" i="154" s="1"/>
  <c r="BP27" i="154"/>
  <c r="BT27" i="154" s="1"/>
  <c r="BP13" i="154"/>
  <c r="BT13" i="154" s="1"/>
  <c r="BP15" i="154"/>
  <c r="BT15" i="154" s="1"/>
  <c r="BP17" i="154"/>
  <c r="BT17" i="154" s="1"/>
  <c r="BP19" i="154"/>
  <c r="BT19" i="154" s="1"/>
  <c r="BP20" i="154"/>
  <c r="BT20" i="154" s="1"/>
  <c r="BP10" i="154"/>
  <c r="BT10" i="154" s="1"/>
  <c r="BP14" i="154"/>
  <c r="BT14" i="154" s="1"/>
  <c r="BP23" i="154"/>
  <c r="BT23" i="154" s="1"/>
  <c r="BP11" i="154"/>
  <c r="BT11" i="154" s="1"/>
  <c r="BP12" i="154"/>
  <c r="BT12" i="154" s="1"/>
  <c r="BP9" i="154"/>
  <c r="BT9" i="154" s="1"/>
  <c r="BN40" i="154"/>
  <c r="BN39" i="154"/>
  <c r="BN38" i="154"/>
  <c r="BN37" i="154"/>
  <c r="BN36" i="154"/>
  <c r="BN26" i="154"/>
  <c r="BN24" i="154"/>
  <c r="BN35" i="154"/>
  <c r="BN33" i="154"/>
  <c r="BN32" i="154"/>
  <c r="BN31" i="154"/>
  <c r="BN30" i="154"/>
  <c r="BN22" i="154"/>
  <c r="BN28" i="154"/>
  <c r="BN25" i="154"/>
  <c r="BN18" i="154"/>
  <c r="BN34" i="154"/>
  <c r="BN29" i="154"/>
  <c r="BN21" i="154"/>
  <c r="BN16" i="154"/>
  <c r="BN27" i="154"/>
  <c r="BN13" i="154"/>
  <c r="BN15" i="154"/>
  <c r="BN17" i="154"/>
  <c r="BN19" i="154"/>
  <c r="BN20" i="154"/>
  <c r="BN10" i="154"/>
  <c r="BN14" i="154"/>
  <c r="BN23" i="154"/>
  <c r="BN11" i="154"/>
  <c r="BN12" i="154"/>
  <c r="BN9" i="154"/>
  <c r="BM40" i="154"/>
  <c r="BM39" i="154"/>
  <c r="BM38" i="154"/>
  <c r="BM37" i="154"/>
  <c r="BM36" i="154"/>
  <c r="BM26" i="154"/>
  <c r="BM24" i="154"/>
  <c r="BM35" i="154"/>
  <c r="BM33" i="154"/>
  <c r="BM32" i="154"/>
  <c r="BM31" i="154"/>
  <c r="BM30" i="154"/>
  <c r="BM22" i="154"/>
  <c r="BM28" i="154"/>
  <c r="BM25" i="154"/>
  <c r="BM18" i="154"/>
  <c r="BM34" i="154"/>
  <c r="BM29" i="154"/>
  <c r="BM21" i="154"/>
  <c r="BM16" i="154"/>
  <c r="BM27" i="154"/>
  <c r="BM13" i="154"/>
  <c r="BM15" i="154"/>
  <c r="BM17" i="154"/>
  <c r="BM19" i="154"/>
  <c r="BM20" i="154"/>
  <c r="BM10" i="154"/>
  <c r="BM14" i="154"/>
  <c r="BM23" i="154"/>
  <c r="BM11" i="154"/>
  <c r="BM12" i="154"/>
  <c r="BM9" i="154"/>
  <c r="BL40" i="154"/>
  <c r="BL39" i="154"/>
  <c r="BL38" i="154"/>
  <c r="BL37" i="154"/>
  <c r="BL36" i="154"/>
  <c r="BL26" i="154"/>
  <c r="BL24" i="154"/>
  <c r="BL35" i="154"/>
  <c r="BL33" i="154"/>
  <c r="BL32" i="154"/>
  <c r="BL31" i="154"/>
  <c r="BL30" i="154"/>
  <c r="BL22" i="154"/>
  <c r="BL28" i="154"/>
  <c r="BL25" i="154"/>
  <c r="BL18" i="154"/>
  <c r="BL34" i="154"/>
  <c r="BL29" i="154"/>
  <c r="BL21" i="154"/>
  <c r="BL16" i="154"/>
  <c r="BL27" i="154"/>
  <c r="BL13" i="154"/>
  <c r="BL15" i="154"/>
  <c r="BL17" i="154"/>
  <c r="BL19" i="154"/>
  <c r="BL20" i="154"/>
  <c r="BL10" i="154"/>
  <c r="BL14" i="154"/>
  <c r="BL23" i="154"/>
  <c r="BL11" i="154"/>
  <c r="BL12" i="154"/>
  <c r="BL9" i="154"/>
  <c r="BK40" i="154"/>
  <c r="BO40" i="154" s="1"/>
  <c r="BK39" i="154"/>
  <c r="BO39" i="154" s="1"/>
  <c r="BK38" i="154"/>
  <c r="BO38" i="154" s="1"/>
  <c r="BK37" i="154"/>
  <c r="BO37" i="154" s="1"/>
  <c r="BK36" i="154"/>
  <c r="BO36" i="154" s="1"/>
  <c r="BK26" i="154"/>
  <c r="BO26" i="154" s="1"/>
  <c r="BK24" i="154"/>
  <c r="BO24" i="154" s="1"/>
  <c r="BK35" i="154"/>
  <c r="BO35" i="154" s="1"/>
  <c r="BK33" i="154"/>
  <c r="BO33" i="154" s="1"/>
  <c r="BK32" i="154"/>
  <c r="BO32" i="154" s="1"/>
  <c r="BK31" i="154"/>
  <c r="BO31" i="154" s="1"/>
  <c r="BK30" i="154"/>
  <c r="BO30" i="154" s="1"/>
  <c r="BK22" i="154"/>
  <c r="BO22" i="154" s="1"/>
  <c r="BK28" i="154"/>
  <c r="BO28" i="154" s="1"/>
  <c r="BK25" i="154"/>
  <c r="BO25" i="154" s="1"/>
  <c r="BK18" i="154"/>
  <c r="BO18" i="154" s="1"/>
  <c r="BK34" i="154"/>
  <c r="BO34" i="154" s="1"/>
  <c r="BK29" i="154"/>
  <c r="BO29" i="154" s="1"/>
  <c r="BK21" i="154"/>
  <c r="BO21" i="154" s="1"/>
  <c r="BK16" i="154"/>
  <c r="BO16" i="154" s="1"/>
  <c r="BK27" i="154"/>
  <c r="BO27" i="154" s="1"/>
  <c r="BK13" i="154"/>
  <c r="BO13" i="154" s="1"/>
  <c r="BK15" i="154"/>
  <c r="BO15" i="154" s="1"/>
  <c r="BK17" i="154"/>
  <c r="BO17" i="154" s="1"/>
  <c r="BK19" i="154"/>
  <c r="BO19" i="154" s="1"/>
  <c r="BK20" i="154"/>
  <c r="BO20" i="154" s="1"/>
  <c r="BK10" i="154"/>
  <c r="BO10" i="154" s="1"/>
  <c r="BK14" i="154"/>
  <c r="BO14" i="154" s="1"/>
  <c r="BK23" i="154"/>
  <c r="BO23" i="154" s="1"/>
  <c r="BK11" i="154"/>
  <c r="BO11" i="154" s="1"/>
  <c r="BK12" i="154"/>
  <c r="BO12" i="154" s="1"/>
  <c r="BK9" i="154"/>
  <c r="BO9" i="154" s="1"/>
  <c r="BC40" i="154"/>
  <c r="BE40" i="154" s="1"/>
  <c r="BC39" i="154"/>
  <c r="BE39" i="154" s="1"/>
  <c r="BC38" i="154"/>
  <c r="BE38" i="154" s="1"/>
  <c r="BC37" i="154"/>
  <c r="BE37" i="154" s="1"/>
  <c r="BC36" i="154"/>
  <c r="BE36" i="154" s="1"/>
  <c r="BC26" i="154"/>
  <c r="BE26" i="154" s="1"/>
  <c r="BC24" i="154"/>
  <c r="BE24" i="154" s="1"/>
  <c r="BC35" i="154"/>
  <c r="BE35" i="154" s="1"/>
  <c r="BC33" i="154"/>
  <c r="BE33" i="154" s="1"/>
  <c r="BC32" i="154"/>
  <c r="BE32" i="154" s="1"/>
  <c r="BC31" i="154"/>
  <c r="BE31" i="154" s="1"/>
  <c r="BC30" i="154"/>
  <c r="BE30" i="154" s="1"/>
  <c r="BC22" i="154"/>
  <c r="BE22" i="154" s="1"/>
  <c r="BC28" i="154"/>
  <c r="BE28" i="154" s="1"/>
  <c r="BC25" i="154"/>
  <c r="BE25" i="154" s="1"/>
  <c r="BC18" i="154"/>
  <c r="BE18" i="154" s="1"/>
  <c r="BC34" i="154"/>
  <c r="BE34" i="154" s="1"/>
  <c r="BC29" i="154"/>
  <c r="BE29" i="154" s="1"/>
  <c r="BC21" i="154"/>
  <c r="BE21" i="154" s="1"/>
  <c r="BC16" i="154"/>
  <c r="BE16" i="154" s="1"/>
  <c r="BC27" i="154"/>
  <c r="BE27" i="154" s="1"/>
  <c r="BC13" i="154"/>
  <c r="BE13" i="154" s="1"/>
  <c r="BC15" i="154"/>
  <c r="BE15" i="154" s="1"/>
  <c r="BC17" i="154"/>
  <c r="BE17" i="154" s="1"/>
  <c r="BC19" i="154"/>
  <c r="BE19" i="154" s="1"/>
  <c r="BC20" i="154"/>
  <c r="BE20" i="154" s="1"/>
  <c r="BC10" i="154"/>
  <c r="BE10" i="154" s="1"/>
  <c r="BC14" i="154"/>
  <c r="BE14" i="154" s="1"/>
  <c r="BC23" i="154"/>
  <c r="BE23" i="154" s="1"/>
  <c r="BC11" i="154"/>
  <c r="BE11" i="154" s="1"/>
  <c r="BC12" i="154"/>
  <c r="BE12" i="154" s="1"/>
  <c r="BC9" i="154"/>
  <c r="BE9" i="154" s="1"/>
  <c r="BD13" i="155"/>
  <c r="BD12" i="155"/>
  <c r="BD9" i="155"/>
  <c r="BD11" i="155"/>
  <c r="BD10" i="155"/>
  <c r="CM13" i="155"/>
  <c r="CM12" i="155"/>
  <c r="CM9" i="155"/>
  <c r="CM11" i="155"/>
  <c r="CM10" i="155"/>
  <c r="CL13" i="155"/>
  <c r="CL12" i="155"/>
  <c r="CL9" i="155"/>
  <c r="CL11" i="155"/>
  <c r="CL10" i="155"/>
  <c r="CK13" i="155"/>
  <c r="CK12" i="155"/>
  <c r="CK9" i="155"/>
  <c r="CK11" i="155"/>
  <c r="CK10" i="155"/>
  <c r="CJ13" i="155"/>
  <c r="CJ12" i="155"/>
  <c r="CJ9" i="155"/>
  <c r="CN9" i="155" s="1"/>
  <c r="CJ11" i="155"/>
  <c r="CJ10" i="155"/>
  <c r="CN10" i="155" s="1"/>
  <c r="CH13" i="155"/>
  <c r="CH12" i="155"/>
  <c r="CH9" i="155"/>
  <c r="CH11" i="155"/>
  <c r="CH10" i="155"/>
  <c r="CG13" i="155"/>
  <c r="CG12" i="155"/>
  <c r="CG9" i="155"/>
  <c r="CG11" i="155"/>
  <c r="CG10" i="155"/>
  <c r="CF13" i="155"/>
  <c r="CF12" i="155"/>
  <c r="CF9" i="155"/>
  <c r="CF11" i="155"/>
  <c r="CF10" i="155"/>
  <c r="CE13" i="155"/>
  <c r="CE12" i="155"/>
  <c r="CE9" i="155"/>
  <c r="CI9" i="155" s="1"/>
  <c r="CE11" i="155"/>
  <c r="CE10" i="155"/>
  <c r="CC13" i="155"/>
  <c r="CC12" i="155"/>
  <c r="CC9" i="155"/>
  <c r="CC11" i="155"/>
  <c r="CC10" i="155"/>
  <c r="CB13" i="155"/>
  <c r="CB12" i="155"/>
  <c r="CB9" i="155"/>
  <c r="CB11" i="155"/>
  <c r="CB10" i="155"/>
  <c r="CA13" i="155"/>
  <c r="CA12" i="155"/>
  <c r="CA9" i="155"/>
  <c r="CA11" i="155"/>
  <c r="CA10" i="155"/>
  <c r="BZ13" i="155"/>
  <c r="BZ12" i="155"/>
  <c r="BZ9" i="155"/>
  <c r="CD9" i="155" s="1"/>
  <c r="BZ11" i="155"/>
  <c r="BZ10" i="155"/>
  <c r="BX13" i="155"/>
  <c r="BX12" i="155"/>
  <c r="BX9" i="155"/>
  <c r="BX11" i="155"/>
  <c r="BX10" i="155"/>
  <c r="BW13" i="155"/>
  <c r="BW12" i="155"/>
  <c r="BW9" i="155"/>
  <c r="BW11" i="155"/>
  <c r="BW10" i="155"/>
  <c r="BV13" i="155"/>
  <c r="BV12" i="155"/>
  <c r="BV9" i="155"/>
  <c r="BV11" i="155"/>
  <c r="BV10" i="155"/>
  <c r="BU13" i="155"/>
  <c r="BU12" i="155"/>
  <c r="BU9" i="155"/>
  <c r="BU11" i="155"/>
  <c r="BU10" i="155"/>
  <c r="BS13" i="155"/>
  <c r="BS12" i="155"/>
  <c r="BS9" i="155"/>
  <c r="BS11" i="155"/>
  <c r="BS10" i="155"/>
  <c r="BR13" i="155"/>
  <c r="BR12" i="155"/>
  <c r="BR9" i="155"/>
  <c r="BR11" i="155"/>
  <c r="BR10" i="155"/>
  <c r="BQ13" i="155"/>
  <c r="BQ12" i="155"/>
  <c r="BQ9" i="155"/>
  <c r="BQ11" i="155"/>
  <c r="BQ10" i="155"/>
  <c r="BP13" i="155"/>
  <c r="BP12" i="155"/>
  <c r="BP9" i="155"/>
  <c r="BT9" i="155" s="1"/>
  <c r="BP11" i="155"/>
  <c r="BP10" i="155"/>
  <c r="BN13" i="155"/>
  <c r="BN12" i="155"/>
  <c r="BN9" i="155"/>
  <c r="BN11" i="155"/>
  <c r="BN10" i="155"/>
  <c r="BM13" i="155"/>
  <c r="BM12" i="155"/>
  <c r="BM9" i="155"/>
  <c r="BM11" i="155"/>
  <c r="BM10" i="155"/>
  <c r="BL13" i="155"/>
  <c r="BL12" i="155"/>
  <c r="BL9" i="155"/>
  <c r="BL11" i="155"/>
  <c r="BL10" i="155"/>
  <c r="BK13" i="155"/>
  <c r="BK12" i="155"/>
  <c r="BK9" i="155"/>
  <c r="BO9" i="155" s="1"/>
  <c r="BK11" i="155"/>
  <c r="BK10" i="155"/>
  <c r="BC13" i="155"/>
  <c r="BC12" i="155"/>
  <c r="BC9" i="155"/>
  <c r="BC11" i="155"/>
  <c r="BC10" i="155"/>
  <c r="BE10" i="155" s="1"/>
  <c r="BD19" i="153"/>
  <c r="BD18" i="153"/>
  <c r="BD17" i="153"/>
  <c r="BD16" i="153"/>
  <c r="BD12" i="153"/>
  <c r="BD14" i="153"/>
  <c r="BD13" i="153"/>
  <c r="BD11" i="153"/>
  <c r="BD10" i="153"/>
  <c r="BD15" i="153"/>
  <c r="BD9" i="153"/>
  <c r="CM19" i="153"/>
  <c r="CM18" i="153"/>
  <c r="CM17" i="153"/>
  <c r="CM16" i="153"/>
  <c r="CM12" i="153"/>
  <c r="CM14" i="153"/>
  <c r="CM13" i="153"/>
  <c r="CM11" i="153"/>
  <c r="CM10" i="153"/>
  <c r="CM15" i="153"/>
  <c r="CM9" i="153"/>
  <c r="CL19" i="153"/>
  <c r="CL18" i="153"/>
  <c r="CL17" i="153"/>
  <c r="CL16" i="153"/>
  <c r="CL12" i="153"/>
  <c r="CL14" i="153"/>
  <c r="CL13" i="153"/>
  <c r="CL11" i="153"/>
  <c r="CL10" i="153"/>
  <c r="CL15" i="153"/>
  <c r="CL9" i="153"/>
  <c r="CK19" i="153"/>
  <c r="CK18" i="153"/>
  <c r="CK17" i="153"/>
  <c r="CK16" i="153"/>
  <c r="CK12" i="153"/>
  <c r="CK14" i="153"/>
  <c r="CK13" i="153"/>
  <c r="CK11" i="153"/>
  <c r="CK10" i="153"/>
  <c r="CK15" i="153"/>
  <c r="CK9" i="153"/>
  <c r="CJ19" i="153"/>
  <c r="CJ18" i="153"/>
  <c r="CJ17" i="153"/>
  <c r="CN17" i="153" s="1"/>
  <c r="CJ16" i="153"/>
  <c r="CN16" i="153" s="1"/>
  <c r="CJ12" i="153"/>
  <c r="CJ14" i="153"/>
  <c r="CJ13" i="153"/>
  <c r="CN13" i="153" s="1"/>
  <c r="CJ11" i="153"/>
  <c r="CN11" i="153" s="1"/>
  <c r="CJ10" i="153"/>
  <c r="CJ15" i="153"/>
  <c r="CJ9" i="153"/>
  <c r="CN9" i="153" s="1"/>
  <c r="CH19" i="153"/>
  <c r="CH18" i="153"/>
  <c r="CH17" i="153"/>
  <c r="CH16" i="153"/>
  <c r="CH12" i="153"/>
  <c r="CH14" i="153"/>
  <c r="CH13" i="153"/>
  <c r="CH11" i="153"/>
  <c r="CH10" i="153"/>
  <c r="CH15" i="153"/>
  <c r="CH9" i="153"/>
  <c r="CG19" i="153"/>
  <c r="CG18" i="153"/>
  <c r="CG17" i="153"/>
  <c r="CG16" i="153"/>
  <c r="CG12" i="153"/>
  <c r="CG14" i="153"/>
  <c r="CG13" i="153"/>
  <c r="CG11" i="153"/>
  <c r="CG10" i="153"/>
  <c r="CG15" i="153"/>
  <c r="CG9" i="153"/>
  <c r="CF19" i="153"/>
  <c r="CF18" i="153"/>
  <c r="CF17" i="153"/>
  <c r="CF16" i="153"/>
  <c r="CF12" i="153"/>
  <c r="CF14" i="153"/>
  <c r="CF13" i="153"/>
  <c r="CF11" i="153"/>
  <c r="CF10" i="153"/>
  <c r="CF15" i="153"/>
  <c r="CF9" i="153"/>
  <c r="CE19" i="153"/>
  <c r="CE18" i="153"/>
  <c r="CE17" i="153"/>
  <c r="CI17" i="153" s="1"/>
  <c r="CE16" i="153"/>
  <c r="CI16" i="153" s="1"/>
  <c r="CE12" i="153"/>
  <c r="CE14" i="153"/>
  <c r="CE13" i="153"/>
  <c r="CI13" i="153" s="1"/>
  <c r="CE11" i="153"/>
  <c r="CI11" i="153" s="1"/>
  <c r="CE10" i="153"/>
  <c r="CE15" i="153"/>
  <c r="CE9" i="153"/>
  <c r="CI9" i="153" s="1"/>
  <c r="CC19" i="153"/>
  <c r="CC18" i="153"/>
  <c r="CC17" i="153"/>
  <c r="CC16" i="153"/>
  <c r="CC12" i="153"/>
  <c r="CC14" i="153"/>
  <c r="CC13" i="153"/>
  <c r="CC11" i="153"/>
  <c r="CC10" i="153"/>
  <c r="CC15" i="153"/>
  <c r="CC9" i="153"/>
  <c r="CB19" i="153"/>
  <c r="CB18" i="153"/>
  <c r="CB17" i="153"/>
  <c r="CB16" i="153"/>
  <c r="CB12" i="153"/>
  <c r="CB14" i="153"/>
  <c r="CB13" i="153"/>
  <c r="CB11" i="153"/>
  <c r="CB10" i="153"/>
  <c r="CB15" i="153"/>
  <c r="CB9" i="153"/>
  <c r="CA19" i="153"/>
  <c r="CA18" i="153"/>
  <c r="CA17" i="153"/>
  <c r="CA16" i="153"/>
  <c r="CA12" i="153"/>
  <c r="CA14" i="153"/>
  <c r="CA13" i="153"/>
  <c r="CA11" i="153"/>
  <c r="CA10" i="153"/>
  <c r="CA15" i="153"/>
  <c r="CA9" i="153"/>
  <c r="BZ19" i="153"/>
  <c r="BZ18" i="153"/>
  <c r="BZ17" i="153"/>
  <c r="BZ16" i="153"/>
  <c r="CD16" i="153" s="1"/>
  <c r="BZ12" i="153"/>
  <c r="BZ14" i="153"/>
  <c r="BZ13" i="153"/>
  <c r="CD13" i="153" s="1"/>
  <c r="BZ11" i="153"/>
  <c r="CD11" i="153" s="1"/>
  <c r="BZ10" i="153"/>
  <c r="BZ15" i="153"/>
  <c r="BZ9" i="153"/>
  <c r="CD9" i="153" s="1"/>
  <c r="BX19" i="153"/>
  <c r="BX18" i="153"/>
  <c r="BX17" i="153"/>
  <c r="BX16" i="153"/>
  <c r="BX12" i="153"/>
  <c r="BX14" i="153"/>
  <c r="BX13" i="153"/>
  <c r="BX11" i="153"/>
  <c r="BX10" i="153"/>
  <c r="BX15" i="153"/>
  <c r="BX9" i="153"/>
  <c r="BW19" i="153"/>
  <c r="BW18" i="153"/>
  <c r="BW17" i="153"/>
  <c r="BW16" i="153"/>
  <c r="BW12" i="153"/>
  <c r="BW14" i="153"/>
  <c r="BW13" i="153"/>
  <c r="BW11" i="153"/>
  <c r="BW10" i="153"/>
  <c r="BW15" i="153"/>
  <c r="BW9" i="153"/>
  <c r="BV19" i="153"/>
  <c r="BV18" i="153"/>
  <c r="BV17" i="153"/>
  <c r="BV16" i="153"/>
  <c r="BV12" i="153"/>
  <c r="BV14" i="153"/>
  <c r="BV13" i="153"/>
  <c r="BV11" i="153"/>
  <c r="BV10" i="153"/>
  <c r="BV15" i="153"/>
  <c r="BV9" i="153"/>
  <c r="BU19" i="153"/>
  <c r="BU18" i="153"/>
  <c r="BU17" i="153"/>
  <c r="BY17" i="153" s="1"/>
  <c r="BU16" i="153"/>
  <c r="BY16" i="153" s="1"/>
  <c r="BU12" i="153"/>
  <c r="BU14" i="153"/>
  <c r="BU13" i="153"/>
  <c r="BY13" i="153" s="1"/>
  <c r="BU11" i="153"/>
  <c r="BY11" i="153" s="1"/>
  <c r="BU10" i="153"/>
  <c r="BU15" i="153"/>
  <c r="BU9" i="153"/>
  <c r="BY9" i="153" s="1"/>
  <c r="BS19" i="153"/>
  <c r="BS18" i="153"/>
  <c r="BS17" i="153"/>
  <c r="BS16" i="153"/>
  <c r="BS12" i="153"/>
  <c r="BS14" i="153"/>
  <c r="BS13" i="153"/>
  <c r="BS11" i="153"/>
  <c r="BS10" i="153"/>
  <c r="BS15" i="153"/>
  <c r="BS9" i="153"/>
  <c r="BR19" i="153"/>
  <c r="BR18" i="153"/>
  <c r="BR17" i="153"/>
  <c r="BR16" i="153"/>
  <c r="BR12" i="153"/>
  <c r="BR14" i="153"/>
  <c r="BR13" i="153"/>
  <c r="BR11" i="153"/>
  <c r="BR10" i="153"/>
  <c r="BR15" i="153"/>
  <c r="BR9" i="153"/>
  <c r="BQ19" i="153"/>
  <c r="BQ18" i="153"/>
  <c r="BQ17" i="153"/>
  <c r="BQ16" i="153"/>
  <c r="BQ12" i="153"/>
  <c r="BQ14" i="153"/>
  <c r="BQ13" i="153"/>
  <c r="BQ11" i="153"/>
  <c r="BQ10" i="153"/>
  <c r="BQ15" i="153"/>
  <c r="BQ9" i="153"/>
  <c r="BP19" i="153"/>
  <c r="BP18" i="153"/>
  <c r="BP17" i="153"/>
  <c r="BP16" i="153"/>
  <c r="BT16" i="153" s="1"/>
  <c r="BP12" i="153"/>
  <c r="BP14" i="153"/>
  <c r="BP13" i="153"/>
  <c r="BT13" i="153" s="1"/>
  <c r="BP11" i="153"/>
  <c r="BT11" i="153" s="1"/>
  <c r="BP10" i="153"/>
  <c r="BP15" i="153"/>
  <c r="BP9" i="153"/>
  <c r="BT9" i="153" s="1"/>
  <c r="BN19" i="153"/>
  <c r="BN18" i="153"/>
  <c r="BN17" i="153"/>
  <c r="BN16" i="153"/>
  <c r="BN12" i="153"/>
  <c r="BN14" i="153"/>
  <c r="BN13" i="153"/>
  <c r="BN11" i="153"/>
  <c r="BN10" i="153"/>
  <c r="BN15" i="153"/>
  <c r="BN9" i="153"/>
  <c r="BM19" i="153"/>
  <c r="BM18" i="153"/>
  <c r="BM17" i="153"/>
  <c r="BM16" i="153"/>
  <c r="BM12" i="153"/>
  <c r="BM14" i="153"/>
  <c r="BM13" i="153"/>
  <c r="BM11" i="153"/>
  <c r="BM10" i="153"/>
  <c r="BM15" i="153"/>
  <c r="BM9" i="153"/>
  <c r="BL19" i="153"/>
  <c r="BL18" i="153"/>
  <c r="BL17" i="153"/>
  <c r="BL16" i="153"/>
  <c r="BL12" i="153"/>
  <c r="BL14" i="153"/>
  <c r="BL13" i="153"/>
  <c r="BL11" i="153"/>
  <c r="BL10" i="153"/>
  <c r="BL15" i="153"/>
  <c r="BL9" i="153"/>
  <c r="BK19" i="153"/>
  <c r="BK18" i="153"/>
  <c r="BK17" i="153"/>
  <c r="BK16" i="153"/>
  <c r="BO16" i="153" s="1"/>
  <c r="BK12" i="153"/>
  <c r="BK14" i="153"/>
  <c r="BK13" i="153"/>
  <c r="BK11" i="153"/>
  <c r="BO11" i="153" s="1"/>
  <c r="BK10" i="153"/>
  <c r="BK15" i="153"/>
  <c r="BK9" i="153"/>
  <c r="BO9" i="153" s="1"/>
  <c r="BC19" i="153"/>
  <c r="BC18" i="153"/>
  <c r="BC17" i="153"/>
  <c r="BC16" i="153"/>
  <c r="BC12" i="153"/>
  <c r="BE12" i="153" s="1"/>
  <c r="BC14" i="153"/>
  <c r="BC13" i="153"/>
  <c r="BC11" i="153"/>
  <c r="BC10" i="153"/>
  <c r="BE10" i="153" s="1"/>
  <c r="BC15" i="153"/>
  <c r="BC9" i="153"/>
  <c r="BD11" i="137"/>
  <c r="BD10" i="137"/>
  <c r="BD9" i="137"/>
  <c r="CM11" i="137"/>
  <c r="CM10" i="137"/>
  <c r="CM9" i="137"/>
  <c r="CL11" i="137"/>
  <c r="CL10" i="137"/>
  <c r="CL9" i="137"/>
  <c r="CK11" i="137"/>
  <c r="CK10" i="137"/>
  <c r="CK9" i="137"/>
  <c r="CJ11" i="137"/>
  <c r="CN11" i="137" s="1"/>
  <c r="CJ10" i="137"/>
  <c r="CJ9" i="137"/>
  <c r="CN9" i="137" s="1"/>
  <c r="CH11" i="137"/>
  <c r="CH10" i="137"/>
  <c r="CH9" i="137"/>
  <c r="CG11" i="137"/>
  <c r="CG10" i="137"/>
  <c r="CG9" i="137"/>
  <c r="CF11" i="137"/>
  <c r="CF10" i="137"/>
  <c r="CF9" i="137"/>
  <c r="CE11" i="137"/>
  <c r="CI11" i="137" s="1"/>
  <c r="CE10" i="137"/>
  <c r="CE9" i="137"/>
  <c r="CI9" i="137" s="1"/>
  <c r="CC11" i="137"/>
  <c r="CC10" i="137"/>
  <c r="CC9" i="137"/>
  <c r="CB11" i="137"/>
  <c r="CB10" i="137"/>
  <c r="CB9" i="137"/>
  <c r="CA11" i="137"/>
  <c r="CA10" i="137"/>
  <c r="CA9" i="137"/>
  <c r="BZ11" i="137"/>
  <c r="CD11" i="137" s="1"/>
  <c r="BZ10" i="137"/>
  <c r="BZ9" i="137"/>
  <c r="CD9" i="137" s="1"/>
  <c r="BX11" i="137"/>
  <c r="BX10" i="137"/>
  <c r="BX9" i="137"/>
  <c r="BW11" i="137"/>
  <c r="BW10" i="137"/>
  <c r="BW9" i="137"/>
  <c r="BV11" i="137"/>
  <c r="BV10" i="137"/>
  <c r="BV9" i="137"/>
  <c r="BU11" i="137"/>
  <c r="BY11" i="137" s="1"/>
  <c r="BU10" i="137"/>
  <c r="BU9" i="137"/>
  <c r="BY9" i="137" s="1"/>
  <c r="BS11" i="137"/>
  <c r="BS10" i="137"/>
  <c r="BS9" i="137"/>
  <c r="BR11" i="137"/>
  <c r="BR10" i="137"/>
  <c r="BR9" i="137"/>
  <c r="BQ11" i="137"/>
  <c r="BQ10" i="137"/>
  <c r="BQ9" i="137"/>
  <c r="BP11" i="137"/>
  <c r="BT11" i="137" s="1"/>
  <c r="BP10" i="137"/>
  <c r="BP9" i="137"/>
  <c r="BN11" i="137"/>
  <c r="BN10" i="137"/>
  <c r="BN9" i="137"/>
  <c r="BM11" i="137"/>
  <c r="BM10" i="137"/>
  <c r="BM9" i="137"/>
  <c r="BL11" i="137"/>
  <c r="BL10" i="137"/>
  <c r="BL9" i="137"/>
  <c r="BK11" i="137"/>
  <c r="BO11" i="137" s="1"/>
  <c r="BK10" i="137"/>
  <c r="BK9" i="137"/>
  <c r="BC11" i="137"/>
  <c r="BE11" i="137" s="1"/>
  <c r="BC10" i="137"/>
  <c r="BC9" i="137"/>
  <c r="BE9" i="137" s="1"/>
  <c r="BD14" i="160"/>
  <c r="BD13" i="160"/>
  <c r="BD11" i="160"/>
  <c r="BD12" i="160"/>
  <c r="BD10" i="160"/>
  <c r="BD9" i="160"/>
  <c r="CM14" i="160"/>
  <c r="CM13" i="160"/>
  <c r="CM11" i="160"/>
  <c r="CM12" i="160"/>
  <c r="CM10" i="160"/>
  <c r="CM9" i="160"/>
  <c r="CL14" i="160"/>
  <c r="CL13" i="160"/>
  <c r="CL11" i="160"/>
  <c r="CL12" i="160"/>
  <c r="CL10" i="160"/>
  <c r="CL9" i="160"/>
  <c r="CK14" i="160"/>
  <c r="CK13" i="160"/>
  <c r="CK11" i="160"/>
  <c r="CK12" i="160"/>
  <c r="CK10" i="160"/>
  <c r="CK9" i="160"/>
  <c r="CJ14" i="160"/>
  <c r="CN14" i="160" s="1"/>
  <c r="CJ13" i="160"/>
  <c r="CN13" i="160" s="1"/>
  <c r="CJ11" i="160"/>
  <c r="CN11" i="160" s="1"/>
  <c r="CJ12" i="160"/>
  <c r="CN12" i="160" s="1"/>
  <c r="CJ10" i="160"/>
  <c r="CN10" i="160" s="1"/>
  <c r="CJ9" i="160"/>
  <c r="CN9" i="160" s="1"/>
  <c r="CH14" i="160"/>
  <c r="CH13" i="160"/>
  <c r="CH11" i="160"/>
  <c r="CH12" i="160"/>
  <c r="CH10" i="160"/>
  <c r="CH9" i="160"/>
  <c r="CG14" i="160"/>
  <c r="CG13" i="160"/>
  <c r="CG11" i="160"/>
  <c r="CG12" i="160"/>
  <c r="CG10" i="160"/>
  <c r="CG9" i="160"/>
  <c r="CF14" i="160"/>
  <c r="CF13" i="160"/>
  <c r="CF11" i="160"/>
  <c r="CF12" i="160"/>
  <c r="CF10" i="160"/>
  <c r="CF9" i="160"/>
  <c r="CE14" i="160"/>
  <c r="CI14" i="160" s="1"/>
  <c r="CE13" i="160"/>
  <c r="CI13" i="160" s="1"/>
  <c r="CE11" i="160"/>
  <c r="CI11" i="160" s="1"/>
  <c r="CE12" i="160"/>
  <c r="CI12" i="160" s="1"/>
  <c r="CE10" i="160"/>
  <c r="CI10" i="160" s="1"/>
  <c r="CE9" i="160"/>
  <c r="CI9" i="160" s="1"/>
  <c r="CC14" i="160"/>
  <c r="CC13" i="160"/>
  <c r="CC11" i="160"/>
  <c r="CC12" i="160"/>
  <c r="CC10" i="160"/>
  <c r="CC9" i="160"/>
  <c r="CB14" i="160"/>
  <c r="CB13" i="160"/>
  <c r="CB11" i="160"/>
  <c r="CB12" i="160"/>
  <c r="CB10" i="160"/>
  <c r="CB9" i="160"/>
  <c r="CA14" i="160"/>
  <c r="CA13" i="160"/>
  <c r="CA11" i="160"/>
  <c r="CA12" i="160"/>
  <c r="CA10" i="160"/>
  <c r="CA9" i="160"/>
  <c r="BZ14" i="160"/>
  <c r="CD14" i="160" s="1"/>
  <c r="BZ13" i="160"/>
  <c r="CD13" i="160" s="1"/>
  <c r="BZ11" i="160"/>
  <c r="CD11" i="160" s="1"/>
  <c r="BZ12" i="160"/>
  <c r="CD12" i="160" s="1"/>
  <c r="BZ10" i="160"/>
  <c r="CD10" i="160" s="1"/>
  <c r="BZ9" i="160"/>
  <c r="CD9" i="160" s="1"/>
  <c r="BX14" i="160"/>
  <c r="BX13" i="160"/>
  <c r="BX11" i="160"/>
  <c r="BX12" i="160"/>
  <c r="BX10" i="160"/>
  <c r="BX9" i="160"/>
  <c r="BW14" i="160"/>
  <c r="BW13" i="160"/>
  <c r="BW11" i="160"/>
  <c r="BW12" i="160"/>
  <c r="BW10" i="160"/>
  <c r="BW9" i="160"/>
  <c r="BV14" i="160"/>
  <c r="BV13" i="160"/>
  <c r="BV11" i="160"/>
  <c r="BV12" i="160"/>
  <c r="BV10" i="160"/>
  <c r="BV9" i="160"/>
  <c r="BU14" i="160"/>
  <c r="BY14" i="160" s="1"/>
  <c r="BU13" i="160"/>
  <c r="BY13" i="160" s="1"/>
  <c r="BU11" i="160"/>
  <c r="BY11" i="160" s="1"/>
  <c r="BU12" i="160"/>
  <c r="BY12" i="160" s="1"/>
  <c r="BU10" i="160"/>
  <c r="BY10" i="160" s="1"/>
  <c r="BU9" i="160"/>
  <c r="BY9" i="160" s="1"/>
  <c r="BS14" i="160"/>
  <c r="BS13" i="160"/>
  <c r="BS11" i="160"/>
  <c r="BS12" i="160"/>
  <c r="BS10" i="160"/>
  <c r="BS9" i="160"/>
  <c r="BR14" i="160"/>
  <c r="BR13" i="160"/>
  <c r="BR11" i="160"/>
  <c r="BR12" i="160"/>
  <c r="BR10" i="160"/>
  <c r="BR9" i="160"/>
  <c r="BQ14" i="160"/>
  <c r="BQ13" i="160"/>
  <c r="BQ11" i="160"/>
  <c r="BQ12" i="160"/>
  <c r="BQ10" i="160"/>
  <c r="BQ9" i="160"/>
  <c r="BP14" i="160"/>
  <c r="BT14" i="160" s="1"/>
  <c r="BP13" i="160"/>
  <c r="BT13" i="160" s="1"/>
  <c r="BP11" i="160"/>
  <c r="BT11" i="160" s="1"/>
  <c r="BP12" i="160"/>
  <c r="BT12" i="160" s="1"/>
  <c r="BP10" i="160"/>
  <c r="BT10" i="160" s="1"/>
  <c r="BP9" i="160"/>
  <c r="BT9" i="160" s="1"/>
  <c r="BN14" i="160"/>
  <c r="BN13" i="160"/>
  <c r="BN11" i="160"/>
  <c r="BN12" i="160"/>
  <c r="BN10" i="160"/>
  <c r="BN9" i="160"/>
  <c r="BM14" i="160"/>
  <c r="BM13" i="160"/>
  <c r="BM11" i="160"/>
  <c r="BM12" i="160"/>
  <c r="BM10" i="160"/>
  <c r="BM9" i="160"/>
  <c r="BL14" i="160"/>
  <c r="BL13" i="160"/>
  <c r="BL11" i="160"/>
  <c r="BL12" i="160"/>
  <c r="BL10" i="160"/>
  <c r="BL9" i="160"/>
  <c r="BK14" i="160"/>
  <c r="BO14" i="160" s="1"/>
  <c r="BK13" i="160"/>
  <c r="BO13" i="160" s="1"/>
  <c r="BK11" i="160"/>
  <c r="BO11" i="160" s="1"/>
  <c r="BK12" i="160"/>
  <c r="BO12" i="160" s="1"/>
  <c r="BK10" i="160"/>
  <c r="BO10" i="160" s="1"/>
  <c r="BK9" i="160"/>
  <c r="BO9" i="160" s="1"/>
  <c r="BC14" i="160"/>
  <c r="BE14" i="160" s="1"/>
  <c r="BC13" i="160"/>
  <c r="BC11" i="160"/>
  <c r="BC12" i="160"/>
  <c r="BC10" i="160"/>
  <c r="BE10" i="160" s="1"/>
  <c r="BC9" i="160"/>
  <c r="BD15" i="142"/>
  <c r="BD13" i="142"/>
  <c r="BD18" i="142"/>
  <c r="BD17" i="142"/>
  <c r="BE17" i="142" s="1"/>
  <c r="BD16" i="142"/>
  <c r="BD12" i="142"/>
  <c r="BD10" i="142"/>
  <c r="BD11" i="142"/>
  <c r="BD14" i="142"/>
  <c r="BD9" i="142"/>
  <c r="CM15" i="142"/>
  <c r="CM13" i="142"/>
  <c r="CM18" i="142"/>
  <c r="CM17" i="142"/>
  <c r="CM16" i="142"/>
  <c r="CM12" i="142"/>
  <c r="CM10" i="142"/>
  <c r="CM11" i="142"/>
  <c r="CM14" i="142"/>
  <c r="CM9" i="142"/>
  <c r="CL15" i="142"/>
  <c r="CL13" i="142"/>
  <c r="CL18" i="142"/>
  <c r="CL17" i="142"/>
  <c r="CL16" i="142"/>
  <c r="CL12" i="142"/>
  <c r="CL10" i="142"/>
  <c r="CL11" i="142"/>
  <c r="CL14" i="142"/>
  <c r="CL9" i="142"/>
  <c r="CK15" i="142"/>
  <c r="CK13" i="142"/>
  <c r="CK18" i="142"/>
  <c r="CK17" i="142"/>
  <c r="CK16" i="142"/>
  <c r="CK12" i="142"/>
  <c r="CK10" i="142"/>
  <c r="CK11" i="142"/>
  <c r="CK14" i="142"/>
  <c r="CK9" i="142"/>
  <c r="CJ15" i="142"/>
  <c r="CN15" i="142" s="1"/>
  <c r="CJ13" i="142"/>
  <c r="CN13" i="142" s="1"/>
  <c r="CJ18" i="142"/>
  <c r="CN18" i="142" s="1"/>
  <c r="CJ17" i="142"/>
  <c r="CN17" i="142" s="1"/>
  <c r="CJ16" i="142"/>
  <c r="CN16" i="142" s="1"/>
  <c r="CJ12" i="142"/>
  <c r="CN12" i="142" s="1"/>
  <c r="CJ10" i="142"/>
  <c r="CN10" i="142" s="1"/>
  <c r="CJ11" i="142"/>
  <c r="CN11" i="142" s="1"/>
  <c r="CJ14" i="142"/>
  <c r="CN14" i="142" s="1"/>
  <c r="CJ9" i="142"/>
  <c r="CN9" i="142" s="1"/>
  <c r="CH15" i="142"/>
  <c r="CH13" i="142"/>
  <c r="CH18" i="142"/>
  <c r="CH17" i="142"/>
  <c r="CH16" i="142"/>
  <c r="CH12" i="142"/>
  <c r="CH10" i="142"/>
  <c r="CH11" i="142"/>
  <c r="CH14" i="142"/>
  <c r="CH9" i="142"/>
  <c r="CG15" i="142"/>
  <c r="CG13" i="142"/>
  <c r="CG18" i="142"/>
  <c r="CG17" i="142"/>
  <c r="CG16" i="142"/>
  <c r="CG12" i="142"/>
  <c r="CG10" i="142"/>
  <c r="CG11" i="142"/>
  <c r="CG14" i="142"/>
  <c r="CG9" i="142"/>
  <c r="CF15" i="142"/>
  <c r="CF13" i="142"/>
  <c r="CF18" i="142"/>
  <c r="CF17" i="142"/>
  <c r="CF16" i="142"/>
  <c r="CF12" i="142"/>
  <c r="CF10" i="142"/>
  <c r="CF11" i="142"/>
  <c r="CF14" i="142"/>
  <c r="CF9" i="142"/>
  <c r="CE15" i="142"/>
  <c r="CI15" i="142" s="1"/>
  <c r="CE13" i="142"/>
  <c r="CI13" i="142" s="1"/>
  <c r="CE18" i="142"/>
  <c r="CI18" i="142" s="1"/>
  <c r="CE17" i="142"/>
  <c r="CI17" i="142" s="1"/>
  <c r="CE16" i="142"/>
  <c r="CI16" i="142" s="1"/>
  <c r="CE12" i="142"/>
  <c r="CI12" i="142" s="1"/>
  <c r="CE10" i="142"/>
  <c r="CI10" i="142" s="1"/>
  <c r="CE11" i="142"/>
  <c r="CI11" i="142" s="1"/>
  <c r="CE14" i="142"/>
  <c r="CI14" i="142" s="1"/>
  <c r="CE9" i="142"/>
  <c r="CI9" i="142" s="1"/>
  <c r="CC15" i="142"/>
  <c r="CC13" i="142"/>
  <c r="CC18" i="142"/>
  <c r="CC17" i="142"/>
  <c r="CC16" i="142"/>
  <c r="CC12" i="142"/>
  <c r="CC10" i="142"/>
  <c r="CC11" i="142"/>
  <c r="CC14" i="142"/>
  <c r="CC9" i="142"/>
  <c r="CB15" i="142"/>
  <c r="CB13" i="142"/>
  <c r="CB18" i="142"/>
  <c r="CB17" i="142"/>
  <c r="CB16" i="142"/>
  <c r="CB12" i="142"/>
  <c r="CB10" i="142"/>
  <c r="CB11" i="142"/>
  <c r="CB14" i="142"/>
  <c r="CB9" i="142"/>
  <c r="CA15" i="142"/>
  <c r="CA13" i="142"/>
  <c r="CA18" i="142"/>
  <c r="CA17" i="142"/>
  <c r="CA16" i="142"/>
  <c r="CA12" i="142"/>
  <c r="CA10" i="142"/>
  <c r="CA11" i="142"/>
  <c r="CA14" i="142"/>
  <c r="CA9" i="142"/>
  <c r="BZ15" i="142"/>
  <c r="CD15" i="142" s="1"/>
  <c r="BZ13" i="142"/>
  <c r="CD13" i="142" s="1"/>
  <c r="BZ18" i="142"/>
  <c r="CD18" i="142" s="1"/>
  <c r="BZ17" i="142"/>
  <c r="CD17" i="142" s="1"/>
  <c r="BZ16" i="142"/>
  <c r="CD16" i="142" s="1"/>
  <c r="BZ12" i="142"/>
  <c r="CD12" i="142" s="1"/>
  <c r="BZ10" i="142"/>
  <c r="CD10" i="142" s="1"/>
  <c r="BZ11" i="142"/>
  <c r="CD11" i="142" s="1"/>
  <c r="BZ14" i="142"/>
  <c r="CD14" i="142" s="1"/>
  <c r="BZ9" i="142"/>
  <c r="CD9" i="142" s="1"/>
  <c r="BX15" i="142"/>
  <c r="BX13" i="142"/>
  <c r="BX18" i="142"/>
  <c r="BX17" i="142"/>
  <c r="BX16" i="142"/>
  <c r="BX12" i="142"/>
  <c r="BX10" i="142"/>
  <c r="BX11" i="142"/>
  <c r="BX14" i="142"/>
  <c r="BX9" i="142"/>
  <c r="BW15" i="142"/>
  <c r="BW13" i="142"/>
  <c r="BW18" i="142"/>
  <c r="BW17" i="142"/>
  <c r="BW16" i="142"/>
  <c r="BW12" i="142"/>
  <c r="BW10" i="142"/>
  <c r="BW11" i="142"/>
  <c r="BW14" i="142"/>
  <c r="BW9" i="142"/>
  <c r="BV15" i="142"/>
  <c r="BV13" i="142"/>
  <c r="BV18" i="142"/>
  <c r="BV17" i="142"/>
  <c r="BV16" i="142"/>
  <c r="BV12" i="142"/>
  <c r="BV10" i="142"/>
  <c r="BV11" i="142"/>
  <c r="BV14" i="142"/>
  <c r="BV9" i="142"/>
  <c r="BU15" i="142"/>
  <c r="BY15" i="142" s="1"/>
  <c r="BU13" i="142"/>
  <c r="BY13" i="142" s="1"/>
  <c r="BU18" i="142"/>
  <c r="BY18" i="142" s="1"/>
  <c r="BU17" i="142"/>
  <c r="BY17" i="142" s="1"/>
  <c r="BU16" i="142"/>
  <c r="BY16" i="142" s="1"/>
  <c r="BU12" i="142"/>
  <c r="BY12" i="142" s="1"/>
  <c r="BU10" i="142"/>
  <c r="BY10" i="142" s="1"/>
  <c r="BU11" i="142"/>
  <c r="BY11" i="142" s="1"/>
  <c r="BU14" i="142"/>
  <c r="BY14" i="142" s="1"/>
  <c r="BU9" i="142"/>
  <c r="BY9" i="142" s="1"/>
  <c r="BS15" i="142"/>
  <c r="BS13" i="142"/>
  <c r="BS18" i="142"/>
  <c r="BS17" i="142"/>
  <c r="BS16" i="142"/>
  <c r="BS12" i="142"/>
  <c r="BS10" i="142"/>
  <c r="BS11" i="142"/>
  <c r="BS14" i="142"/>
  <c r="BS9" i="142"/>
  <c r="BR15" i="142"/>
  <c r="BR13" i="142"/>
  <c r="BR18" i="142"/>
  <c r="BR17" i="142"/>
  <c r="BR16" i="142"/>
  <c r="BR12" i="142"/>
  <c r="BR10" i="142"/>
  <c r="BR11" i="142"/>
  <c r="BR14" i="142"/>
  <c r="BR9" i="142"/>
  <c r="BQ15" i="142"/>
  <c r="BQ13" i="142"/>
  <c r="BQ18" i="142"/>
  <c r="BQ17" i="142"/>
  <c r="BQ16" i="142"/>
  <c r="BQ12" i="142"/>
  <c r="BQ10" i="142"/>
  <c r="BQ11" i="142"/>
  <c r="BQ14" i="142"/>
  <c r="BQ9" i="142"/>
  <c r="BP15" i="142"/>
  <c r="BT15" i="142" s="1"/>
  <c r="BP13" i="142"/>
  <c r="BT13" i="142" s="1"/>
  <c r="BP18" i="142"/>
  <c r="BT18" i="142" s="1"/>
  <c r="BP17" i="142"/>
  <c r="BT17" i="142" s="1"/>
  <c r="BP16" i="142"/>
  <c r="BT16" i="142" s="1"/>
  <c r="BP12" i="142"/>
  <c r="BT12" i="142" s="1"/>
  <c r="BP10" i="142"/>
  <c r="BT10" i="142" s="1"/>
  <c r="BP11" i="142"/>
  <c r="BT11" i="142" s="1"/>
  <c r="BP14" i="142"/>
  <c r="BT14" i="142" s="1"/>
  <c r="BP9" i="142"/>
  <c r="BT9" i="142" s="1"/>
  <c r="BN15" i="142"/>
  <c r="BN13" i="142"/>
  <c r="BN18" i="142"/>
  <c r="BN17" i="142"/>
  <c r="BN16" i="142"/>
  <c r="BN12" i="142"/>
  <c r="BN10" i="142"/>
  <c r="BN11" i="142"/>
  <c r="BN14" i="142"/>
  <c r="BN9" i="142"/>
  <c r="BM15" i="142"/>
  <c r="BM13" i="142"/>
  <c r="BM18" i="142"/>
  <c r="BM17" i="142"/>
  <c r="BM16" i="142"/>
  <c r="BM12" i="142"/>
  <c r="BM10" i="142"/>
  <c r="BM11" i="142"/>
  <c r="BM14" i="142"/>
  <c r="BM9" i="142"/>
  <c r="BL15" i="142"/>
  <c r="BL13" i="142"/>
  <c r="BL18" i="142"/>
  <c r="BL17" i="142"/>
  <c r="BL16" i="142"/>
  <c r="BL12" i="142"/>
  <c r="BL10" i="142"/>
  <c r="BL11" i="142"/>
  <c r="BL14" i="142"/>
  <c r="BL9" i="142"/>
  <c r="BK15" i="142"/>
  <c r="BO15" i="142" s="1"/>
  <c r="BK13" i="142"/>
  <c r="BO13" i="142" s="1"/>
  <c r="BK18" i="142"/>
  <c r="BO18" i="142" s="1"/>
  <c r="BK17" i="142"/>
  <c r="BO17" i="142" s="1"/>
  <c r="BK16" i="142"/>
  <c r="BO16" i="142" s="1"/>
  <c r="BK12" i="142"/>
  <c r="BO12" i="142" s="1"/>
  <c r="BK10" i="142"/>
  <c r="BO10" i="142" s="1"/>
  <c r="BK11" i="142"/>
  <c r="BO11" i="142" s="1"/>
  <c r="BK14" i="142"/>
  <c r="BO14" i="142" s="1"/>
  <c r="BK9" i="142"/>
  <c r="BO9" i="142" s="1"/>
  <c r="BC15" i="142"/>
  <c r="BE15" i="142" s="1"/>
  <c r="BC13" i="142"/>
  <c r="BC18" i="142"/>
  <c r="BE18" i="142" s="1"/>
  <c r="BC17" i="142"/>
  <c r="BC16" i="142"/>
  <c r="BE16" i="142" s="1"/>
  <c r="BC12" i="142"/>
  <c r="BE12" i="142" s="1"/>
  <c r="BC10" i="142"/>
  <c r="BE10" i="142" s="1"/>
  <c r="BC11" i="142"/>
  <c r="BC14" i="142"/>
  <c r="BE14" i="142" s="1"/>
  <c r="BC9" i="142"/>
  <c r="BE9" i="142" s="1"/>
  <c r="BO12" i="157" l="1"/>
  <c r="BO16" i="157"/>
  <c r="BO20" i="157"/>
  <c r="BT12" i="157"/>
  <c r="BT16" i="157"/>
  <c r="BT20" i="157"/>
  <c r="BE10" i="157"/>
  <c r="BE15" i="157"/>
  <c r="BE17" i="157"/>
  <c r="BO13" i="157"/>
  <c r="BO18" i="157"/>
  <c r="BO9" i="157"/>
  <c r="BO21" i="157"/>
  <c r="BT13" i="157"/>
  <c r="BT18" i="157"/>
  <c r="BT21" i="157"/>
  <c r="BY12" i="157"/>
  <c r="BY16" i="157"/>
  <c r="BY20" i="157"/>
  <c r="CD12" i="157"/>
  <c r="CD16" i="157"/>
  <c r="CD20" i="157"/>
  <c r="CI12" i="157"/>
  <c r="CI16" i="157"/>
  <c r="CI20" i="157"/>
  <c r="CN12" i="157"/>
  <c r="CN16" i="157"/>
  <c r="CN20" i="157"/>
  <c r="BE11" i="157"/>
  <c r="BE14" i="157"/>
  <c r="BO10" i="157"/>
  <c r="BO15" i="157"/>
  <c r="BO17" i="157"/>
  <c r="BT10" i="157"/>
  <c r="BT15" i="157"/>
  <c r="BT17" i="157"/>
  <c r="BY13" i="157"/>
  <c r="BY18" i="157"/>
  <c r="BY9" i="157"/>
  <c r="BY21" i="157"/>
  <c r="CD13" i="157"/>
  <c r="CD18" i="157"/>
  <c r="CD9" i="157"/>
  <c r="CD21" i="157"/>
  <c r="CI13" i="157"/>
  <c r="CI18" i="157"/>
  <c r="CI9" i="157"/>
  <c r="CI21" i="157"/>
  <c r="CN13" i="157"/>
  <c r="CN18" i="157"/>
  <c r="CN9" i="157"/>
  <c r="CN21" i="157"/>
  <c r="BE16" i="157"/>
  <c r="BE20" i="157"/>
  <c r="BE21" i="157"/>
  <c r="BE19" i="157"/>
  <c r="BO9" i="156"/>
  <c r="BO19" i="156"/>
  <c r="BO26" i="156"/>
  <c r="BO22" i="156"/>
  <c r="BO25" i="156"/>
  <c r="BO31" i="156"/>
  <c r="BO36" i="156"/>
  <c r="BT9" i="156"/>
  <c r="BT19" i="156"/>
  <c r="BT26" i="156"/>
  <c r="BT22" i="156"/>
  <c r="BT25" i="156"/>
  <c r="BT31" i="156"/>
  <c r="BT36" i="156"/>
  <c r="BY9" i="156"/>
  <c r="BY19" i="156"/>
  <c r="BY26" i="156"/>
  <c r="BY22" i="156"/>
  <c r="BY25" i="156"/>
  <c r="BY31" i="156"/>
  <c r="BY36" i="156"/>
  <c r="CD9" i="156"/>
  <c r="CD19" i="156"/>
  <c r="CD26" i="156"/>
  <c r="CD22" i="156"/>
  <c r="CD25" i="156"/>
  <c r="CD31" i="156"/>
  <c r="CD36" i="156"/>
  <c r="CI9" i="156"/>
  <c r="CI19" i="156"/>
  <c r="CI26" i="156"/>
  <c r="CI22" i="156"/>
  <c r="CI25" i="156"/>
  <c r="CI31" i="156"/>
  <c r="CI36" i="156"/>
  <c r="CN9" i="156"/>
  <c r="CN19" i="156"/>
  <c r="CN26" i="156"/>
  <c r="CN22" i="156"/>
  <c r="CN25" i="156"/>
  <c r="CN31" i="156"/>
  <c r="CN36" i="156"/>
  <c r="BE11" i="156"/>
  <c r="BE12" i="156"/>
  <c r="BE16" i="156"/>
  <c r="BE24" i="156"/>
  <c r="BO10" i="156"/>
  <c r="BO13" i="156"/>
  <c r="BO17" i="156"/>
  <c r="BO21" i="156"/>
  <c r="BO29" i="156"/>
  <c r="BO27" i="156"/>
  <c r="BO33" i="156"/>
  <c r="BO37" i="156"/>
  <c r="CD13" i="156"/>
  <c r="CD17" i="156"/>
  <c r="CD21" i="156"/>
  <c r="CD29" i="156"/>
  <c r="CD27" i="156"/>
  <c r="CD33" i="156"/>
  <c r="CD37" i="156"/>
  <c r="CI13" i="156"/>
  <c r="CI17" i="156"/>
  <c r="CI21" i="156"/>
  <c r="CI29" i="156"/>
  <c r="CI27" i="156"/>
  <c r="CI33" i="156"/>
  <c r="CI37" i="156"/>
  <c r="CN21" i="156"/>
  <c r="CN29" i="156"/>
  <c r="CN27" i="156"/>
  <c r="CN33" i="156"/>
  <c r="CN37" i="156"/>
  <c r="BE18" i="156"/>
  <c r="BE36" i="156"/>
  <c r="BE35" i="156"/>
  <c r="BE34" i="156"/>
  <c r="BE31" i="156"/>
  <c r="BE28" i="156"/>
  <c r="BE32" i="156"/>
  <c r="BE10" i="148"/>
  <c r="BY9" i="155"/>
  <c r="BO12" i="155"/>
  <c r="BT12" i="155"/>
  <c r="BY12" i="155"/>
  <c r="CD12" i="155"/>
  <c r="CI12" i="155"/>
  <c r="CN12" i="155"/>
  <c r="BE11" i="155"/>
  <c r="BO10" i="155"/>
  <c r="BO13" i="155"/>
  <c r="BT10" i="155"/>
  <c r="BT13" i="155"/>
  <c r="BY10" i="155"/>
  <c r="BY13" i="155"/>
  <c r="CD10" i="155"/>
  <c r="CD13" i="155"/>
  <c r="CI10" i="155"/>
  <c r="CI13" i="155"/>
  <c r="CN13" i="155"/>
  <c r="BE9" i="155"/>
  <c r="BO11" i="155"/>
  <c r="BT11" i="155"/>
  <c r="BY11" i="155"/>
  <c r="CD11" i="155"/>
  <c r="CI11" i="155"/>
  <c r="CN11" i="155"/>
  <c r="BE13" i="155"/>
  <c r="BE12" i="155"/>
  <c r="BO13" i="153"/>
  <c r="BO17" i="153"/>
  <c r="BT17" i="153"/>
  <c r="CD17" i="153"/>
  <c r="BE11" i="153"/>
  <c r="BE9" i="153"/>
  <c r="BE13" i="153"/>
  <c r="BO15" i="153"/>
  <c r="BO14" i="153"/>
  <c r="BO18" i="153"/>
  <c r="BT15" i="153"/>
  <c r="BT14" i="153"/>
  <c r="BT18" i="153"/>
  <c r="BY15" i="153"/>
  <c r="BY14" i="153"/>
  <c r="BY18" i="153"/>
  <c r="CD15" i="153"/>
  <c r="CD14" i="153"/>
  <c r="CD18" i="153"/>
  <c r="CI15" i="153"/>
  <c r="CI14" i="153"/>
  <c r="CI18" i="153"/>
  <c r="CN15" i="153"/>
  <c r="CN14" i="153"/>
  <c r="CN18" i="153"/>
  <c r="BE16" i="153"/>
  <c r="BO10" i="153"/>
  <c r="BO12" i="153"/>
  <c r="BO19" i="153"/>
  <c r="BT10" i="153"/>
  <c r="BT12" i="153"/>
  <c r="BT19" i="153"/>
  <c r="BY10" i="153"/>
  <c r="BY12" i="153"/>
  <c r="BY19" i="153"/>
  <c r="CD10" i="153"/>
  <c r="CD12" i="153"/>
  <c r="CD19" i="153"/>
  <c r="CI10" i="153"/>
  <c r="CI12" i="153"/>
  <c r="CI19" i="153"/>
  <c r="CN10" i="153"/>
  <c r="CN12" i="153"/>
  <c r="CN19" i="153"/>
  <c r="BE15" i="153"/>
  <c r="BE14" i="153"/>
  <c r="BE18" i="153"/>
  <c r="BE19" i="153"/>
  <c r="BE17" i="153"/>
  <c r="BT9" i="137"/>
  <c r="BO9" i="137"/>
  <c r="BO10" i="137"/>
  <c r="BT10" i="137"/>
  <c r="BY10" i="137"/>
  <c r="CD10" i="137"/>
  <c r="CI10" i="137"/>
  <c r="CN10" i="137"/>
  <c r="BE10" i="137"/>
  <c r="BE11" i="160"/>
  <c r="BE9" i="160"/>
  <c r="BE12" i="160"/>
  <c r="BE13" i="160"/>
  <c r="BE11" i="142"/>
  <c r="BE13" i="142"/>
  <c r="CM9" i="150"/>
  <c r="CL9" i="150"/>
  <c r="CK9" i="150"/>
  <c r="CJ9" i="150"/>
  <c r="CN9" i="150" s="1"/>
  <c r="CH9" i="150"/>
  <c r="CG9" i="150"/>
  <c r="CF9" i="150"/>
  <c r="CE9" i="150"/>
  <c r="CI9" i="150" s="1"/>
  <c r="CC9" i="150"/>
  <c r="CB9" i="150"/>
  <c r="CA9" i="150"/>
  <c r="BZ9" i="150"/>
  <c r="CD9" i="150" s="1"/>
  <c r="BX9" i="150"/>
  <c r="BW9" i="150"/>
  <c r="BV9" i="150"/>
  <c r="BU9" i="150"/>
  <c r="BY9" i="150" s="1"/>
  <c r="BS9" i="150"/>
  <c r="BR9" i="150"/>
  <c r="BQ9" i="150"/>
  <c r="BP9" i="150"/>
  <c r="BT9" i="150" s="1"/>
  <c r="BN9" i="150"/>
  <c r="BM9" i="150"/>
  <c r="BL9" i="150"/>
  <c r="BK9" i="150"/>
  <c r="BO9" i="150" s="1"/>
  <c r="BC9" i="150"/>
  <c r="CM10" i="158"/>
  <c r="CM13" i="158"/>
  <c r="CM12" i="158"/>
  <c r="CM11" i="158"/>
  <c r="CM9" i="158"/>
  <c r="CL10" i="158"/>
  <c r="CL13" i="158"/>
  <c r="CL12" i="158"/>
  <c r="CL11" i="158"/>
  <c r="CL9" i="158"/>
  <c r="CK10" i="158"/>
  <c r="CK13" i="158"/>
  <c r="CK12" i="158"/>
  <c r="CK11" i="158"/>
  <c r="CK9" i="158"/>
  <c r="CJ10" i="158"/>
  <c r="CJ13" i="158"/>
  <c r="CJ12" i="158"/>
  <c r="CN12" i="158" s="1"/>
  <c r="CJ11" i="158"/>
  <c r="CN11" i="158" s="1"/>
  <c r="CJ9" i="158"/>
  <c r="CH10" i="158"/>
  <c r="CH13" i="158"/>
  <c r="CH12" i="158"/>
  <c r="CH11" i="158"/>
  <c r="CH9" i="158"/>
  <c r="CG10" i="158"/>
  <c r="CG13" i="158"/>
  <c r="CG12" i="158"/>
  <c r="CG11" i="158"/>
  <c r="CG9" i="158"/>
  <c r="CF10" i="158"/>
  <c r="CF13" i="158"/>
  <c r="CF12" i="158"/>
  <c r="CF11" i="158"/>
  <c r="CF9" i="158"/>
  <c r="CE10" i="158"/>
  <c r="CE13" i="158"/>
  <c r="CE12" i="158"/>
  <c r="CI12" i="158" s="1"/>
  <c r="CE11" i="158"/>
  <c r="CI11" i="158" s="1"/>
  <c r="CE9" i="158"/>
  <c r="CC10" i="158"/>
  <c r="CC13" i="158"/>
  <c r="CC12" i="158"/>
  <c r="CC11" i="158"/>
  <c r="CC9" i="158"/>
  <c r="CB10" i="158"/>
  <c r="CB13" i="158"/>
  <c r="CB12" i="158"/>
  <c r="CB11" i="158"/>
  <c r="CB9" i="158"/>
  <c r="CA10" i="158"/>
  <c r="CA13" i="158"/>
  <c r="CA12" i="158"/>
  <c r="CA11" i="158"/>
  <c r="CA9" i="158"/>
  <c r="BZ10" i="158"/>
  <c r="BZ13" i="158"/>
  <c r="BZ12" i="158"/>
  <c r="CD12" i="158" s="1"/>
  <c r="BZ11" i="158"/>
  <c r="CD11" i="158" s="1"/>
  <c r="BZ9" i="158"/>
  <c r="BX10" i="158"/>
  <c r="BX13" i="158"/>
  <c r="BX12" i="158"/>
  <c r="BX11" i="158"/>
  <c r="BX9" i="158"/>
  <c r="BW10" i="158"/>
  <c r="BW13" i="158"/>
  <c r="BW12" i="158"/>
  <c r="BW11" i="158"/>
  <c r="BW9" i="158"/>
  <c r="BV10" i="158"/>
  <c r="BV13" i="158"/>
  <c r="BV12" i="158"/>
  <c r="BV11" i="158"/>
  <c r="BV9" i="158"/>
  <c r="BU10" i="158"/>
  <c r="BU13" i="158"/>
  <c r="BU12" i="158"/>
  <c r="BY12" i="158" s="1"/>
  <c r="BU11" i="158"/>
  <c r="BY11" i="158" s="1"/>
  <c r="BU9" i="158"/>
  <c r="BS10" i="158"/>
  <c r="BS13" i="158"/>
  <c r="BS12" i="158"/>
  <c r="BS11" i="158"/>
  <c r="BS9" i="158"/>
  <c r="BR10" i="158"/>
  <c r="BR13" i="158"/>
  <c r="BR12" i="158"/>
  <c r="BR11" i="158"/>
  <c r="BR9" i="158"/>
  <c r="BQ10" i="158"/>
  <c r="BQ13" i="158"/>
  <c r="BQ12" i="158"/>
  <c r="BQ11" i="158"/>
  <c r="BQ9" i="158"/>
  <c r="BP10" i="158"/>
  <c r="BP13" i="158"/>
  <c r="BP12" i="158"/>
  <c r="BT12" i="158" s="1"/>
  <c r="BP11" i="158"/>
  <c r="BT11" i="158" s="1"/>
  <c r="BP9" i="158"/>
  <c r="BN10" i="158"/>
  <c r="BN13" i="158"/>
  <c r="BN12" i="158"/>
  <c r="BN11" i="158"/>
  <c r="BN9" i="158"/>
  <c r="BM10" i="158"/>
  <c r="BM13" i="158"/>
  <c r="BM12" i="158"/>
  <c r="BM11" i="158"/>
  <c r="BM9" i="158"/>
  <c r="BL10" i="158"/>
  <c r="BL13" i="158"/>
  <c r="BL12" i="158"/>
  <c r="BL11" i="158"/>
  <c r="BL9" i="158"/>
  <c r="BK10" i="158"/>
  <c r="BK13" i="158"/>
  <c r="BK12" i="158"/>
  <c r="BO12" i="158" s="1"/>
  <c r="BK11" i="158"/>
  <c r="BO11" i="158" s="1"/>
  <c r="BK9" i="158"/>
  <c r="BC10" i="158"/>
  <c r="BC13" i="158"/>
  <c r="BC12" i="158"/>
  <c r="BC11" i="158"/>
  <c r="BC9" i="158"/>
  <c r="CM9" i="149"/>
  <c r="CL9" i="149"/>
  <c r="CK9" i="149"/>
  <c r="CJ9" i="149"/>
  <c r="CN9" i="149" s="1"/>
  <c r="CH9" i="149"/>
  <c r="CG9" i="149"/>
  <c r="CF9" i="149"/>
  <c r="CE9" i="149"/>
  <c r="CI9" i="149" s="1"/>
  <c r="CC9" i="149"/>
  <c r="CB9" i="149"/>
  <c r="CA9" i="149"/>
  <c r="BZ9" i="149"/>
  <c r="CD9" i="149" s="1"/>
  <c r="BX9" i="149"/>
  <c r="BW9" i="149"/>
  <c r="BV9" i="149"/>
  <c r="BU9" i="149"/>
  <c r="BY9" i="149" s="1"/>
  <c r="BS9" i="149"/>
  <c r="BR9" i="149"/>
  <c r="BQ9" i="149"/>
  <c r="BP9" i="149"/>
  <c r="BT9" i="149" s="1"/>
  <c r="BN9" i="149"/>
  <c r="BM9" i="149"/>
  <c r="BL9" i="149"/>
  <c r="BK9" i="149"/>
  <c r="BO9" i="149" s="1"/>
  <c r="BC9" i="149"/>
  <c r="BO13" i="158" l="1"/>
  <c r="BT13" i="158"/>
  <c r="BY13" i="158"/>
  <c r="CD13" i="158"/>
  <c r="CI13" i="158"/>
  <c r="CN13" i="158"/>
  <c r="BO9" i="158"/>
  <c r="BO10" i="158"/>
  <c r="BT9" i="158"/>
  <c r="BT10" i="158"/>
  <c r="BY9" i="158"/>
  <c r="BY10" i="158"/>
  <c r="CD9" i="158"/>
  <c r="CD10" i="158"/>
  <c r="CI9" i="158"/>
  <c r="CI10" i="158"/>
  <c r="CN9" i="158"/>
  <c r="CN10" i="158"/>
  <c r="AU7" i="161"/>
  <c r="AM7" i="161"/>
  <c r="AE7" i="161"/>
  <c r="W7" i="161"/>
  <c r="O7" i="161"/>
  <c r="G7" i="161"/>
  <c r="AU6" i="161"/>
  <c r="AM6" i="161"/>
  <c r="AE6" i="161"/>
  <c r="W6" i="161"/>
  <c r="O6" i="161"/>
  <c r="G6" i="161"/>
  <c r="O5" i="161"/>
  <c r="O4" i="161"/>
  <c r="BF2" i="161" s="1"/>
  <c r="BG3" i="161"/>
  <c r="C3" i="161"/>
  <c r="CM2" i="161"/>
  <c r="CL2" i="161"/>
  <c r="CK2" i="161"/>
  <c r="CJ2" i="161"/>
  <c r="CH2" i="161"/>
  <c r="CG2" i="161"/>
  <c r="CF2" i="161"/>
  <c r="CE2" i="161"/>
  <c r="CC2" i="161"/>
  <c r="CB2" i="161"/>
  <c r="CA2" i="161"/>
  <c r="BZ2" i="161"/>
  <c r="BX2" i="161"/>
  <c r="BW2" i="161"/>
  <c r="BV2" i="161"/>
  <c r="BU2" i="161"/>
  <c r="BS2" i="161"/>
  <c r="BR2" i="161"/>
  <c r="BQ2" i="161"/>
  <c r="BP2" i="161"/>
  <c r="BN2" i="161"/>
  <c r="BM2" i="161"/>
  <c r="BL2" i="161"/>
  <c r="BK2" i="161"/>
  <c r="BD2" i="161"/>
  <c r="BC2" i="161"/>
  <c r="AU7" i="160"/>
  <c r="AM7" i="160"/>
  <c r="AE7" i="160"/>
  <c r="W7" i="160"/>
  <c r="O7" i="160"/>
  <c r="G7" i="160"/>
  <c r="AU6" i="160"/>
  <c r="AM6" i="160"/>
  <c r="AE6" i="160"/>
  <c r="W6" i="160"/>
  <c r="O6" i="160"/>
  <c r="G6" i="160"/>
  <c r="O5" i="160"/>
  <c r="O4" i="160"/>
  <c r="BG3" i="160"/>
  <c r="C3" i="160"/>
  <c r="CM2" i="160"/>
  <c r="CL2" i="160"/>
  <c r="CK2" i="160"/>
  <c r="CJ2" i="160"/>
  <c r="CH2" i="160"/>
  <c r="CG2" i="160"/>
  <c r="CF2" i="160"/>
  <c r="CE2" i="160"/>
  <c r="CC2" i="160"/>
  <c r="CB2" i="160"/>
  <c r="CA2" i="160"/>
  <c r="BZ2" i="160"/>
  <c r="BX2" i="160"/>
  <c r="BW2" i="160"/>
  <c r="BV2" i="160"/>
  <c r="BU2" i="160"/>
  <c r="BS2" i="160"/>
  <c r="BR2" i="160"/>
  <c r="BQ2" i="160"/>
  <c r="BP2" i="160"/>
  <c r="BN2" i="160"/>
  <c r="BM2" i="160"/>
  <c r="BL2" i="160"/>
  <c r="BK2" i="160"/>
  <c r="BC2" i="160"/>
  <c r="J4" i="5"/>
  <c r="I4" i="5"/>
  <c r="BF2" i="160" l="1"/>
  <c r="BO2" i="161"/>
  <c r="BT2" i="161"/>
  <c r="CD2" i="161"/>
  <c r="CI2" i="161"/>
  <c r="CN2" i="161"/>
  <c r="BD2" i="160"/>
  <c r="BE2" i="160" s="1"/>
  <c r="CN2" i="160"/>
  <c r="BO2" i="160"/>
  <c r="BT2" i="160"/>
  <c r="BY2" i="160"/>
  <c r="CI2" i="160"/>
  <c r="CD2" i="160"/>
  <c r="BY2" i="161"/>
  <c r="BE2" i="161"/>
  <c r="AU7" i="159"/>
  <c r="AM7" i="159"/>
  <c r="AE7" i="159"/>
  <c r="W7" i="159"/>
  <c r="O7" i="159"/>
  <c r="G7" i="159"/>
  <c r="AU6" i="159"/>
  <c r="AM6" i="159"/>
  <c r="AE6" i="159"/>
  <c r="W6" i="159"/>
  <c r="O6" i="159"/>
  <c r="G6" i="159"/>
  <c r="O5" i="159"/>
  <c r="O4" i="159"/>
  <c r="BF2" i="159" s="1"/>
  <c r="BG3" i="159"/>
  <c r="C3" i="159"/>
  <c r="CM2" i="159"/>
  <c r="CL2" i="159"/>
  <c r="CK2" i="159"/>
  <c r="CJ2" i="159"/>
  <c r="CN2" i="159" s="1"/>
  <c r="CH2" i="159"/>
  <c r="CG2" i="159"/>
  <c r="CF2" i="159"/>
  <c r="CE2" i="159"/>
  <c r="CI2" i="159" s="1"/>
  <c r="CC2" i="159"/>
  <c r="CB2" i="159"/>
  <c r="CA2" i="159"/>
  <c r="BZ2" i="159"/>
  <c r="CD2" i="159" s="1"/>
  <c r="BX2" i="159"/>
  <c r="BW2" i="159"/>
  <c r="BV2" i="159"/>
  <c r="BU2" i="159"/>
  <c r="BY2" i="159" s="1"/>
  <c r="BS2" i="159"/>
  <c r="BR2" i="159"/>
  <c r="BQ2" i="159"/>
  <c r="BP2" i="159"/>
  <c r="BT2" i="159" s="1"/>
  <c r="BN2" i="159"/>
  <c r="BM2" i="159"/>
  <c r="BL2" i="159"/>
  <c r="BK2" i="159"/>
  <c r="BO2" i="159" s="1"/>
  <c r="BC2" i="159"/>
  <c r="AU7" i="158"/>
  <c r="AM7" i="158"/>
  <c r="AE7" i="158"/>
  <c r="W7" i="158"/>
  <c r="O7" i="158"/>
  <c r="G7" i="158"/>
  <c r="AU6" i="158"/>
  <c r="AM6" i="158"/>
  <c r="AE6" i="158"/>
  <c r="W6" i="158"/>
  <c r="O6" i="158"/>
  <c r="G6" i="158"/>
  <c r="O5" i="158"/>
  <c r="O4" i="158"/>
  <c r="BG3" i="158"/>
  <c r="C3" i="158"/>
  <c r="CM2" i="158"/>
  <c r="CL2" i="158"/>
  <c r="CK2" i="158"/>
  <c r="CJ2" i="158"/>
  <c r="CH2" i="158"/>
  <c r="CG2" i="158"/>
  <c r="CF2" i="158"/>
  <c r="CE2" i="158"/>
  <c r="CC2" i="158"/>
  <c r="CB2" i="158"/>
  <c r="CA2" i="158"/>
  <c r="BZ2" i="158"/>
  <c r="BX2" i="158"/>
  <c r="BW2" i="158"/>
  <c r="BV2" i="158"/>
  <c r="BU2" i="158"/>
  <c r="BS2" i="158"/>
  <c r="BR2" i="158"/>
  <c r="BQ2" i="158"/>
  <c r="BP2" i="158"/>
  <c r="BN2" i="158"/>
  <c r="BM2" i="158"/>
  <c r="BL2" i="158"/>
  <c r="BK2" i="158"/>
  <c r="BC2" i="158"/>
  <c r="AU7" i="157"/>
  <c r="AM7" i="157"/>
  <c r="AE7" i="157"/>
  <c r="W7" i="157"/>
  <c r="O7" i="157"/>
  <c r="G7" i="157"/>
  <c r="AU6" i="157"/>
  <c r="AM6" i="157"/>
  <c r="AE6" i="157"/>
  <c r="W6" i="157"/>
  <c r="O6" i="157"/>
  <c r="G6" i="157"/>
  <c r="O5" i="157"/>
  <c r="O4" i="157"/>
  <c r="BG3" i="157"/>
  <c r="C3" i="157"/>
  <c r="CM2" i="157"/>
  <c r="CL2" i="157"/>
  <c r="CK2" i="157"/>
  <c r="CJ2" i="157"/>
  <c r="CH2" i="157"/>
  <c r="CG2" i="157"/>
  <c r="CF2" i="157"/>
  <c r="CE2" i="157"/>
  <c r="CC2" i="157"/>
  <c r="CB2" i="157"/>
  <c r="CA2" i="157"/>
  <c r="BZ2" i="157"/>
  <c r="BX2" i="157"/>
  <c r="BW2" i="157"/>
  <c r="BV2" i="157"/>
  <c r="BU2" i="157"/>
  <c r="BS2" i="157"/>
  <c r="BR2" i="157"/>
  <c r="BQ2" i="157"/>
  <c r="BP2" i="157"/>
  <c r="BN2" i="157"/>
  <c r="BM2" i="157"/>
  <c r="BL2" i="157"/>
  <c r="BK2" i="157"/>
  <c r="BC2" i="157"/>
  <c r="AU7" i="156"/>
  <c r="AM7" i="156"/>
  <c r="AE7" i="156"/>
  <c r="W7" i="156"/>
  <c r="O7" i="156"/>
  <c r="G7" i="156"/>
  <c r="AU6" i="156"/>
  <c r="AM6" i="156"/>
  <c r="AE6" i="156"/>
  <c r="W6" i="156"/>
  <c r="O6" i="156"/>
  <c r="G6" i="156"/>
  <c r="O5" i="156"/>
  <c r="O4" i="156"/>
  <c r="BG3" i="156"/>
  <c r="C3" i="156"/>
  <c r="CM2" i="156"/>
  <c r="CL2" i="156"/>
  <c r="CK2" i="156"/>
  <c r="CJ2" i="156"/>
  <c r="CH2" i="156"/>
  <c r="CG2" i="156"/>
  <c r="CF2" i="156"/>
  <c r="CE2" i="156"/>
  <c r="CC2" i="156"/>
  <c r="CB2" i="156"/>
  <c r="CA2" i="156"/>
  <c r="BZ2" i="156"/>
  <c r="BX2" i="156"/>
  <c r="BW2" i="156"/>
  <c r="BV2" i="156"/>
  <c r="BU2" i="156"/>
  <c r="BS2" i="156"/>
  <c r="BR2" i="156"/>
  <c r="BQ2" i="156"/>
  <c r="BP2" i="156"/>
  <c r="BN2" i="156"/>
  <c r="BM2" i="156"/>
  <c r="BL2" i="156"/>
  <c r="BK2" i="156"/>
  <c r="BC2" i="156"/>
  <c r="AU7" i="155"/>
  <c r="AM7" i="155"/>
  <c r="AE7" i="155"/>
  <c r="W7" i="155"/>
  <c r="O7" i="155"/>
  <c r="G7" i="155"/>
  <c r="AU6" i="155"/>
  <c r="AM6" i="155"/>
  <c r="AE6" i="155"/>
  <c r="W6" i="155"/>
  <c r="O6" i="155"/>
  <c r="G6" i="155"/>
  <c r="O5" i="155"/>
  <c r="O4" i="155"/>
  <c r="BG3" i="155"/>
  <c r="C3" i="155"/>
  <c r="CM2" i="155"/>
  <c r="CL2" i="155"/>
  <c r="CK2" i="155"/>
  <c r="CJ2" i="155"/>
  <c r="CH2" i="155"/>
  <c r="CG2" i="155"/>
  <c r="CF2" i="155"/>
  <c r="CE2" i="155"/>
  <c r="CC2" i="155"/>
  <c r="CB2" i="155"/>
  <c r="CA2" i="155"/>
  <c r="BZ2" i="155"/>
  <c r="BX2" i="155"/>
  <c r="BW2" i="155"/>
  <c r="BV2" i="155"/>
  <c r="BU2" i="155"/>
  <c r="BS2" i="155"/>
  <c r="BR2" i="155"/>
  <c r="BQ2" i="155"/>
  <c r="BP2" i="155"/>
  <c r="BN2" i="155"/>
  <c r="BM2" i="155"/>
  <c r="BL2" i="155"/>
  <c r="BK2" i="155"/>
  <c r="BC2" i="155"/>
  <c r="AU7" i="154"/>
  <c r="AM7" i="154"/>
  <c r="AE7" i="154"/>
  <c r="W7" i="154"/>
  <c r="O7" i="154"/>
  <c r="G7" i="154"/>
  <c r="AU6" i="154"/>
  <c r="AM6" i="154"/>
  <c r="AE6" i="154"/>
  <c r="W6" i="154"/>
  <c r="O6" i="154"/>
  <c r="G6" i="154"/>
  <c r="O5" i="154"/>
  <c r="O4" i="154"/>
  <c r="BG3" i="154"/>
  <c r="C3" i="154"/>
  <c r="CM2" i="154"/>
  <c r="CL2" i="154"/>
  <c r="CK2" i="154"/>
  <c r="CJ2" i="154"/>
  <c r="CH2" i="154"/>
  <c r="CG2" i="154"/>
  <c r="CF2" i="154"/>
  <c r="CE2" i="154"/>
  <c r="CC2" i="154"/>
  <c r="CB2" i="154"/>
  <c r="CA2" i="154"/>
  <c r="BZ2" i="154"/>
  <c r="BX2" i="154"/>
  <c r="BW2" i="154"/>
  <c r="BV2" i="154"/>
  <c r="BU2" i="154"/>
  <c r="BS2" i="154"/>
  <c r="BR2" i="154"/>
  <c r="BQ2" i="154"/>
  <c r="BP2" i="154"/>
  <c r="BN2" i="154"/>
  <c r="BM2" i="154"/>
  <c r="BL2" i="154"/>
  <c r="BK2" i="154"/>
  <c r="BC2" i="154"/>
  <c r="AU7" i="153"/>
  <c r="AM7" i="153"/>
  <c r="AE7" i="153"/>
  <c r="W7" i="153"/>
  <c r="O7" i="153"/>
  <c r="G7" i="153"/>
  <c r="AU6" i="153"/>
  <c r="AM6" i="153"/>
  <c r="AE6" i="153"/>
  <c r="W6" i="153"/>
  <c r="O6" i="153"/>
  <c r="G6" i="153"/>
  <c r="O5" i="153"/>
  <c r="O4" i="153"/>
  <c r="BG3" i="153"/>
  <c r="C3" i="153"/>
  <c r="CM2" i="153"/>
  <c r="CL2" i="153"/>
  <c r="CK2" i="153"/>
  <c r="CJ2" i="153"/>
  <c r="CH2" i="153"/>
  <c r="CG2" i="153"/>
  <c r="CF2" i="153"/>
  <c r="CE2" i="153"/>
  <c r="CC2" i="153"/>
  <c r="CB2" i="153"/>
  <c r="CA2" i="153"/>
  <c r="BZ2" i="153"/>
  <c r="BX2" i="153"/>
  <c r="BW2" i="153"/>
  <c r="BV2" i="153"/>
  <c r="BU2" i="153"/>
  <c r="BS2" i="153"/>
  <c r="BR2" i="153"/>
  <c r="BQ2" i="153"/>
  <c r="BP2" i="153"/>
  <c r="BN2" i="153"/>
  <c r="BM2" i="153"/>
  <c r="BL2" i="153"/>
  <c r="BK2" i="153"/>
  <c r="BC2" i="153"/>
  <c r="AU7" i="150"/>
  <c r="AM7" i="150"/>
  <c r="AE7" i="150"/>
  <c r="W7" i="150"/>
  <c r="O7" i="150"/>
  <c r="G7" i="150"/>
  <c r="AU6" i="150"/>
  <c r="AM6" i="150"/>
  <c r="AE6" i="150"/>
  <c r="W6" i="150"/>
  <c r="O6" i="150"/>
  <c r="G6" i="150"/>
  <c r="O5" i="150"/>
  <c r="O4" i="150"/>
  <c r="BG3" i="150"/>
  <c r="C3" i="150"/>
  <c r="CM2" i="150"/>
  <c r="CL2" i="150"/>
  <c r="CK2" i="150"/>
  <c r="CJ2" i="150"/>
  <c r="CH2" i="150"/>
  <c r="CG2" i="150"/>
  <c r="CF2" i="150"/>
  <c r="CE2" i="150"/>
  <c r="CC2" i="150"/>
  <c r="CB2" i="150"/>
  <c r="CA2" i="150"/>
  <c r="BZ2" i="150"/>
  <c r="BX2" i="150"/>
  <c r="BW2" i="150"/>
  <c r="BV2" i="150"/>
  <c r="BU2" i="150"/>
  <c r="BS2" i="150"/>
  <c r="BR2" i="150"/>
  <c r="BQ2" i="150"/>
  <c r="BP2" i="150"/>
  <c r="BN2" i="150"/>
  <c r="BM2" i="150"/>
  <c r="BL2" i="150"/>
  <c r="BK2" i="150"/>
  <c r="BC2" i="150"/>
  <c r="AU7" i="149"/>
  <c r="AM7" i="149"/>
  <c r="AE7" i="149"/>
  <c r="W7" i="149"/>
  <c r="O7" i="149"/>
  <c r="G7" i="149"/>
  <c r="AU6" i="149"/>
  <c r="AM6" i="149"/>
  <c r="AE6" i="149"/>
  <c r="W6" i="149"/>
  <c r="O6" i="149"/>
  <c r="G6" i="149"/>
  <c r="O5" i="149"/>
  <c r="O4" i="149"/>
  <c r="BG3" i="149"/>
  <c r="C3" i="149"/>
  <c r="CM2" i="149"/>
  <c r="CL2" i="149"/>
  <c r="CK2" i="149"/>
  <c r="CJ2" i="149"/>
  <c r="CH2" i="149"/>
  <c r="CG2" i="149"/>
  <c r="CF2" i="149"/>
  <c r="CE2" i="149"/>
  <c r="CC2" i="149"/>
  <c r="CB2" i="149"/>
  <c r="CA2" i="149"/>
  <c r="BZ2" i="149"/>
  <c r="BX2" i="149"/>
  <c r="BW2" i="149"/>
  <c r="BV2" i="149"/>
  <c r="BU2" i="149"/>
  <c r="BS2" i="149"/>
  <c r="BR2" i="149"/>
  <c r="BQ2" i="149"/>
  <c r="BP2" i="149"/>
  <c r="BN2" i="149"/>
  <c r="BM2" i="149"/>
  <c r="BL2" i="149"/>
  <c r="BK2" i="149"/>
  <c r="BC2" i="149"/>
  <c r="AU7" i="148"/>
  <c r="AM7" i="148"/>
  <c r="AE7" i="148"/>
  <c r="W7" i="148"/>
  <c r="O7" i="148"/>
  <c r="G7" i="148"/>
  <c r="AU6" i="148"/>
  <c r="AM6" i="148"/>
  <c r="AE6" i="148"/>
  <c r="W6" i="148"/>
  <c r="O6" i="148"/>
  <c r="G6" i="148"/>
  <c r="O5" i="148"/>
  <c r="O4" i="148"/>
  <c r="BG3" i="148"/>
  <c r="C3" i="148"/>
  <c r="CM2" i="148"/>
  <c r="CL2" i="148"/>
  <c r="CK2" i="148"/>
  <c r="CJ2" i="148"/>
  <c r="CH2" i="148"/>
  <c r="CG2" i="148"/>
  <c r="CF2" i="148"/>
  <c r="CE2" i="148"/>
  <c r="CC2" i="148"/>
  <c r="CB2" i="148"/>
  <c r="CA2" i="148"/>
  <c r="BZ2" i="148"/>
  <c r="BX2" i="148"/>
  <c r="BW2" i="148"/>
  <c r="BV2" i="148"/>
  <c r="BU2" i="148"/>
  <c r="BS2" i="148"/>
  <c r="BR2" i="148"/>
  <c r="BQ2" i="148"/>
  <c r="BP2" i="148"/>
  <c r="BN2" i="148"/>
  <c r="BM2" i="148"/>
  <c r="BL2" i="148"/>
  <c r="BK2" i="148"/>
  <c r="BC2" i="148"/>
  <c r="AU7" i="142"/>
  <c r="AM7" i="142"/>
  <c r="AU7" i="137"/>
  <c r="AM7" i="137"/>
  <c r="AU6" i="137"/>
  <c r="AM6" i="137"/>
  <c r="AU6" i="142"/>
  <c r="AM6" i="142"/>
  <c r="AE6" i="142"/>
  <c r="BC2" i="137"/>
  <c r="CM2" i="137"/>
  <c r="CL2" i="137"/>
  <c r="CK2" i="137"/>
  <c r="CJ2" i="137"/>
  <c r="CH2" i="137"/>
  <c r="CG2" i="137"/>
  <c r="CF2" i="137"/>
  <c r="CE2" i="137"/>
  <c r="BC2" i="142"/>
  <c r="CM2" i="142"/>
  <c r="CL2" i="142"/>
  <c r="CK2" i="142"/>
  <c r="CJ2" i="142"/>
  <c r="CH2" i="142"/>
  <c r="CG2" i="142"/>
  <c r="CF2" i="142"/>
  <c r="CE2" i="142"/>
  <c r="O4" i="137"/>
  <c r="AE7" i="142"/>
  <c r="W7" i="142"/>
  <c r="O7" i="142"/>
  <c r="G7" i="142"/>
  <c r="W6" i="142"/>
  <c r="O6" i="142"/>
  <c r="G6" i="142"/>
  <c r="O5" i="142"/>
  <c r="O4" i="142"/>
  <c r="BG3" i="142"/>
  <c r="C3" i="142"/>
  <c r="CC2" i="142"/>
  <c r="CB2" i="142"/>
  <c r="CA2" i="142"/>
  <c r="BZ2" i="142"/>
  <c r="BX2" i="142"/>
  <c r="BW2" i="142"/>
  <c r="BV2" i="142"/>
  <c r="BU2" i="142"/>
  <c r="BS2" i="142"/>
  <c r="BR2" i="142"/>
  <c r="BQ2" i="142"/>
  <c r="BP2" i="142"/>
  <c r="BN2" i="142"/>
  <c r="BM2" i="142"/>
  <c r="BL2" i="142"/>
  <c r="BK2" i="142"/>
  <c r="AE7" i="137"/>
  <c r="W7" i="137"/>
  <c r="O7" i="137"/>
  <c r="G7" i="137"/>
  <c r="AE6" i="137"/>
  <c r="W6" i="137"/>
  <c r="O6" i="137"/>
  <c r="G6" i="137"/>
  <c r="O5" i="137"/>
  <c r="BG3" i="137"/>
  <c r="C3" i="137"/>
  <c r="CC2" i="137"/>
  <c r="CB2" i="137"/>
  <c r="CA2" i="137"/>
  <c r="BZ2" i="137"/>
  <c r="BX2" i="137"/>
  <c r="BW2" i="137"/>
  <c r="BV2" i="137"/>
  <c r="BU2" i="137"/>
  <c r="BS2" i="137"/>
  <c r="BR2" i="137"/>
  <c r="BQ2" i="137"/>
  <c r="BP2" i="137"/>
  <c r="BN2" i="137"/>
  <c r="BM2" i="137"/>
  <c r="BL2" i="137"/>
  <c r="BK2" i="137"/>
  <c r="D2" i="103"/>
  <c r="J2" i="103"/>
  <c r="C3" i="103"/>
  <c r="BD10" i="158" l="1"/>
  <c r="BE10" i="158" s="1"/>
  <c r="BD9" i="158"/>
  <c r="BE9" i="158" s="1"/>
  <c r="BD13" i="158"/>
  <c r="BE13" i="158" s="1"/>
  <c r="BD12" i="158"/>
  <c r="BE12" i="158" s="1"/>
  <c r="BD11" i="158"/>
  <c r="BE11" i="158" s="1"/>
  <c r="BF2" i="137"/>
  <c r="BF2" i="149"/>
  <c r="BD9" i="149"/>
  <c r="BE9" i="149" s="1"/>
  <c r="BF2" i="155"/>
  <c r="BD2" i="142"/>
  <c r="BE2" i="142" s="1"/>
  <c r="BD2" i="150"/>
  <c r="BD9" i="150"/>
  <c r="BE9" i="150" s="1"/>
  <c r="BF2" i="156"/>
  <c r="BD2" i="148"/>
  <c r="BE2" i="148" s="1"/>
  <c r="BF2" i="154"/>
  <c r="BF2" i="153"/>
  <c r="BD2" i="157"/>
  <c r="BE2" i="157" s="1"/>
  <c r="BD2" i="158"/>
  <c r="CI2" i="149"/>
  <c r="BT2" i="155"/>
  <c r="BY2" i="155"/>
  <c r="CN2" i="155"/>
  <c r="BF2" i="148"/>
  <c r="CN2" i="142"/>
  <c r="BF2" i="158"/>
  <c r="CI2" i="158"/>
  <c r="BO2" i="149"/>
  <c r="BT2" i="149"/>
  <c r="BY2" i="149"/>
  <c r="CD2" i="149"/>
  <c r="CN2" i="149"/>
  <c r="BY2" i="157"/>
  <c r="BO2" i="157"/>
  <c r="BT2" i="157"/>
  <c r="BD2" i="156"/>
  <c r="BE2" i="156" s="1"/>
  <c r="BO2" i="156"/>
  <c r="BY2" i="156"/>
  <c r="CD2" i="156"/>
  <c r="CI2" i="156"/>
  <c r="CN2" i="156"/>
  <c r="BY2" i="137"/>
  <c r="BO2" i="137"/>
  <c r="BT2" i="137"/>
  <c r="CD2" i="137"/>
  <c r="CN2" i="137"/>
  <c r="BT2" i="153"/>
  <c r="BY2" i="153"/>
  <c r="CN2" i="153"/>
  <c r="BE2" i="158"/>
  <c r="BT2" i="148"/>
  <c r="BY2" i="148"/>
  <c r="BT2" i="150"/>
  <c r="BF2" i="157"/>
  <c r="BO2" i="158"/>
  <c r="BT2" i="158"/>
  <c r="CD2" i="158"/>
  <c r="BF2" i="142"/>
  <c r="BF2" i="150"/>
  <c r="CN2" i="150"/>
  <c r="BO2" i="153"/>
  <c r="BT2" i="154"/>
  <c r="CN2" i="154"/>
  <c r="BE2" i="150"/>
  <c r="BD2" i="154"/>
  <c r="BE2" i="154" s="1"/>
  <c r="BT2" i="156"/>
  <c r="BD2" i="149"/>
  <c r="BE2" i="149" s="1"/>
  <c r="CI2" i="142"/>
  <c r="CI2" i="157"/>
  <c r="BO2" i="142"/>
  <c r="CI2" i="137"/>
  <c r="BO2" i="154"/>
  <c r="CI2" i="154"/>
  <c r="BO2" i="155"/>
  <c r="CD2" i="157"/>
  <c r="BT2" i="142"/>
  <c r="BY2" i="142"/>
  <c r="CD2" i="142"/>
  <c r="BO2" i="148"/>
  <c r="CD2" i="148"/>
  <c r="CI2" i="148"/>
  <c r="CN2" i="148"/>
  <c r="BY2" i="150"/>
  <c r="CD2" i="150"/>
  <c r="CI2" i="150"/>
  <c r="CD2" i="153"/>
  <c r="CI2" i="153"/>
  <c r="BY2" i="154"/>
  <c r="CD2" i="154"/>
  <c r="CD2" i="155"/>
  <c r="CI2" i="155"/>
  <c r="CN2" i="157"/>
  <c r="CN2" i="158"/>
  <c r="BD2" i="137"/>
  <c r="BE2" i="137" s="1"/>
  <c r="BO2" i="150"/>
  <c r="BY2" i="158"/>
  <c r="BD2" i="153"/>
  <c r="BE2" i="153" s="1"/>
  <c r="BD2" i="155"/>
  <c r="BE2" i="155" s="1"/>
  <c r="BD2" i="159"/>
  <c r="BE2" i="159" s="1"/>
</calcChain>
</file>

<file path=xl/connections.xml><?xml version="1.0" encoding="utf-8"?>
<connections xmlns="http://schemas.openxmlformats.org/spreadsheetml/2006/main">
  <connection id="1" name="Barneveld_1e sel_paspr_1e parc_L" type="6" refreshedVersion="4" background="1">
    <textPr prompt="0" sourceFile="C:\Users\J. Ruiter\Documents\Mijn Concours 3.5 bestanden\DOCUMENTEN\Barneveld_1e sel_paspr_1e parc_L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Barneveld_1e sel_paspr_2e parc_L" type="6" refreshedVersion="4" background="1">
    <textPr prompt="0" sourceFile="C:\Users\J. Ruiter\Documents\Mijn Concours 3.5 bestanden\DOCUMENTEN\Barneveld_1e sel_paspr_2e parc_L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L1" type="6" refreshedVersion="4" background="1">
    <textPr prompt="0" sourceFile="D:\Temp\ZWV\L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L11" type="6" refreshedVersion="4" background="1">
    <textPr prompt="0" sourceFile="D:\Temp\ZWV\L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L12" type="6" refreshedVersion="4" background="1">
    <textPr prompt="0" sourceFile="D:\Temp\ZWV\L1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L2" type="6" refreshedVersion="4" background="1">
    <textPr prompt="0" sourceFile="D:\Temp\ZWV\L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L21" type="6" refreshedVersion="4" background="1">
    <textPr prompt="0" sourceFile="D:\Temp\ZWV\L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L22" type="6" refreshedVersion="4" background="1">
    <textPr prompt="0" sourceFile="D:\Temp\ZWV\L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Onwaar" type="6" refreshedVersion="0" background="1">
    <textPr prompt="0" sourceFile="Onwaar" decimal="," thousands=".">
      <textFields>
        <textField/>
      </textFields>
    </textPr>
  </connection>
  <connection id="10" name="Spr_Pa_2014_10_11_12" type="6" refreshedVersion="4" background="1" saveData="1">
    <textPr prompt="0" sourceFile="Z:\D-schijf\Temp\Spr_Pa_2014_10_11_1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Spr_Pa_2014_10_11_121" type="6" refreshedVersion="4" background="1">
    <textPr prompt="0" sourceFile="Z:\D-schijf\Temp\Spr_Pa_2014_10_11_1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Spr_Pa_2014_10_11_122" type="6" refreshedVersion="4" background="1">
    <textPr prompt="0" sourceFile="Z:\D-schijf\Temp\Spr_Pa_2014_10_11_12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Spr_Pa_2014_12_20" type="6" refreshedVersion="4" background="1">
    <textPr prompt="0" sourceFile="Z:\D-schijf\Temp\Spr_Pa_2014_12_20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pr_Pa_2014_12_201" type="6" refreshedVersion="4" background="1">
    <textPr prompt="0" sourceFile="Z:\D-schijf\Temp\Spr_Pa_2014_12_20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pr_Pa_2015_01_17_18 Bergharen" type="6" refreshedVersion="4" background="1">
    <textPr prompt="0" sourceFile="Z:\D-schijf\Temp\Spr_Pa_2015_01_17_18 Bergharen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Spr_Pa_2015_01_17_18 Bergharen1" type="6" refreshedVersion="4" background="1">
    <textPr prompt="0" sourceFile="Z:\D-schijf\Temp\Spr_Pa_2015_01_17_18 Bergharen.txt" decimal="," thousands=".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<sst xmlns="http://schemas.openxmlformats.org/spreadsheetml/2006/main" count="2608" uniqueCount="489">
  <si>
    <t>Ruiter/amazone</t>
  </si>
  <si>
    <t>Paard/pony</t>
  </si>
  <si>
    <t>cat.</t>
  </si>
  <si>
    <t>vereniging</t>
  </si>
  <si>
    <t>pl.</t>
  </si>
  <si>
    <t>opmerking</t>
  </si>
  <si>
    <t>Comb.nr.</t>
  </si>
  <si>
    <t>Selectie uitslagen</t>
  </si>
  <si>
    <t>Kring:</t>
  </si>
  <si>
    <t>Klasse:</t>
  </si>
  <si>
    <t>Cat.:</t>
  </si>
  <si>
    <t>Plaatsingspunten niet gestart:</t>
  </si>
  <si>
    <t>Aantal reserves:</t>
  </si>
  <si>
    <t>Lokatie:</t>
  </si>
  <si>
    <t>Datum:</t>
  </si>
  <si>
    <t>pl.p.</t>
  </si>
  <si>
    <t>Afv.</t>
  </si>
  <si>
    <t>Res.</t>
  </si>
  <si>
    <t>Pl.</t>
  </si>
  <si>
    <t>Afvaardiging aan de Regio Kampioenschappen</t>
  </si>
  <si>
    <t>Volgnr.</t>
  </si>
  <si>
    <t>Klasse</t>
  </si>
  <si>
    <t>pl.pnt</t>
  </si>
  <si>
    <t>Cat.</t>
  </si>
  <si>
    <t>Vereniging</t>
  </si>
  <si>
    <t>Opmerking</t>
  </si>
  <si>
    <t>Aantal wedstrijden:</t>
  </si>
  <si>
    <t>Aantal afvaardiging Regio:</t>
  </si>
  <si>
    <t>Regio Kampioenen</t>
  </si>
  <si>
    <t>Totaal beste</t>
  </si>
  <si>
    <t>Totaal pl.pnt.</t>
  </si>
  <si>
    <t>Aantal per klasse:</t>
  </si>
  <si>
    <t>Springen</t>
  </si>
  <si>
    <t>Aantal afval resultaten:</t>
  </si>
  <si>
    <t>Tot.</t>
  </si>
  <si>
    <t>afval</t>
  </si>
  <si>
    <t>Beste</t>
  </si>
  <si>
    <t>Waarde</t>
  </si>
  <si>
    <t>Gegevens:</t>
  </si>
  <si>
    <t>Naam van de Kring:</t>
  </si>
  <si>
    <t>Interval plaatsingspunten:</t>
  </si>
  <si>
    <t>1=(1,2,3,etc) / 2=(1,3,5,etc)</t>
  </si>
  <si>
    <t>Aantal selectie wedstrijden:</t>
  </si>
  <si>
    <t>(De laagste waarde heeft voorrang, niet ingevulde gegevens doen niet mee voor de volgorde van het resultaat)</t>
  </si>
  <si>
    <t>Totaal beste plaatsingspunten:</t>
  </si>
  <si>
    <t>(dit is een vaste waarde en heeft de hoogste voorrang)</t>
  </si>
  <si>
    <t>Plaatsingspunten 4e wedstrijd:</t>
  </si>
  <si>
    <t>Plaatsingspunten 3e wedstrijd:</t>
  </si>
  <si>
    <t>Plaatsingspunten 2e wedstrijd:</t>
  </si>
  <si>
    <t>Plaatsingspunten 1e wedstrijd:</t>
  </si>
  <si>
    <t>Totaal alle plaatsingspunten:</t>
  </si>
  <si>
    <t>Omschrijving</t>
  </si>
  <si>
    <t>Lokatie</t>
  </si>
  <si>
    <t>Datum</t>
  </si>
  <si>
    <t>1e wedstrijd</t>
  </si>
  <si>
    <t>2e wedstrijd</t>
  </si>
  <si>
    <t>3e wedstrijd</t>
  </si>
  <si>
    <t>4e wedstrijd</t>
  </si>
  <si>
    <t>Selectie wedstrijd</t>
  </si>
  <si>
    <t>Wedstrijd nummer:</t>
  </si>
  <si>
    <t>klasse</t>
  </si>
  <si>
    <t>Ftn</t>
  </si>
  <si>
    <t>Bar.</t>
  </si>
  <si>
    <t>Stijl tijd</t>
  </si>
  <si>
    <t>Plaatsingspunten niet gefinisht</t>
  </si>
  <si>
    <t>Blanko is volgens plaatsing</t>
  </si>
  <si>
    <t>Volgorde ex-aequo regeling:</t>
  </si>
  <si>
    <t>Afvaardiging Regiokampioenschappen</t>
  </si>
  <si>
    <t>Afv. Regio</t>
  </si>
  <si>
    <t>Aanmelden; Afmelden, Blanko is iedereen</t>
  </si>
  <si>
    <t>kl.</t>
  </si>
  <si>
    <t>Sortering fouten</t>
  </si>
  <si>
    <t>LEES ONDERSTAANDE INFO EERST!!</t>
  </si>
  <si>
    <t>Zowel de afgevaardigden als de reserves dienen zich aan te melden met een digitaal inschrijf formulier bij het secretariaat van de kring .</t>
  </si>
  <si>
    <t>ftn1</t>
  </si>
  <si>
    <t>styl1</t>
  </si>
  <si>
    <t>wvr1</t>
  </si>
  <si>
    <t>ftn2</t>
  </si>
  <si>
    <t>styl2</t>
  </si>
  <si>
    <t>wvr2</t>
  </si>
  <si>
    <t>styl1  1e</t>
  </si>
  <si>
    <t>styl2  1e bar.</t>
  </si>
  <si>
    <t>styl1  2e</t>
  </si>
  <si>
    <t>styl1  3e</t>
  </si>
  <si>
    <t>styl2  3e bar.</t>
  </si>
  <si>
    <t>styl1  4e</t>
  </si>
  <si>
    <t>styl2  4e bar.</t>
  </si>
  <si>
    <t>ftn1  1e</t>
  </si>
  <si>
    <t>ftn2  1e</t>
  </si>
  <si>
    <t>ftn1  2e</t>
  </si>
  <si>
    <t>ftn2  2e</t>
  </si>
  <si>
    <t>ftn1  3e</t>
  </si>
  <si>
    <t>ftn2  3e</t>
  </si>
  <si>
    <t>ftn1  4e</t>
  </si>
  <si>
    <t>ftn2  4e</t>
  </si>
  <si>
    <t xml:space="preserve"> 4e tot ftn</t>
  </si>
  <si>
    <t>3e tot ftn</t>
  </si>
  <si>
    <t>2e tot ftn</t>
  </si>
  <si>
    <t>1e tot ftn</t>
  </si>
  <si>
    <t>tijd1</t>
  </si>
  <si>
    <t>tijd2</t>
  </si>
  <si>
    <t>1: fouten barrage</t>
  </si>
  <si>
    <t>styl2  2e bar.</t>
  </si>
  <si>
    <t>5e wedstrijd</t>
  </si>
  <si>
    <t>6e wedstrijd</t>
  </si>
  <si>
    <t>Plaatsingspunten 6e wedstrijd:</t>
  </si>
  <si>
    <t>Plaatsingspunten 5e wedstrijd:</t>
  </si>
  <si>
    <t>ftn1  5e</t>
  </si>
  <si>
    <t>styl1  5e</t>
  </si>
  <si>
    <t>ftn2  5e</t>
  </si>
  <si>
    <t>styl2  5e bar.</t>
  </si>
  <si>
    <t xml:space="preserve"> 5e tot ftn</t>
  </si>
  <si>
    <t>ftn1  6e</t>
  </si>
  <si>
    <t>styl1  6e</t>
  </si>
  <si>
    <t>ftn2  6e</t>
  </si>
  <si>
    <t>styl2  6e bar.</t>
  </si>
  <si>
    <t xml:space="preserve"> 6e tot ftn</t>
  </si>
  <si>
    <t>5e tot ftn</t>
  </si>
  <si>
    <t xml:space="preserve"> </t>
  </si>
  <si>
    <t>A / B</t>
  </si>
  <si>
    <t>C</t>
  </si>
  <si>
    <t>D / E</t>
  </si>
  <si>
    <t>C / D / E</t>
  </si>
  <si>
    <t>Klasse BB verbergen</t>
  </si>
  <si>
    <t>zie dressuur</t>
  </si>
  <si>
    <t>Zie dressuur</t>
  </si>
  <si>
    <t>Nee</t>
  </si>
  <si>
    <t>Discipline:</t>
  </si>
  <si>
    <t>Ruiter / amazone</t>
  </si>
  <si>
    <t>Maximaal aantal strafpunten</t>
  </si>
  <si>
    <t>0.70</t>
  </si>
  <si>
    <t>0.80</t>
  </si>
  <si>
    <t>0.90</t>
  </si>
  <si>
    <t>1.00</t>
  </si>
  <si>
    <t>Klasse 100-130(CDE) samenvoegen</t>
  </si>
  <si>
    <t>1.00 - 1.30</t>
  </si>
  <si>
    <t>0.50</t>
  </si>
  <si>
    <t>0.60</t>
  </si>
  <si>
    <t>1.10</t>
  </si>
  <si>
    <t>1.20</t>
  </si>
  <si>
    <t>1.30</t>
  </si>
  <si>
    <t>Wezep</t>
  </si>
  <si>
    <t>Hattem</t>
  </si>
  <si>
    <t>Nunspeet</t>
  </si>
  <si>
    <t>Kring NVF</t>
  </si>
  <si>
    <t>25 jun 2022</t>
  </si>
  <si>
    <t>04 jun 2022</t>
  </si>
  <si>
    <t>07 mei 2022</t>
  </si>
  <si>
    <t>945962BB</t>
  </si>
  <si>
    <t>O'Dyssee D.J.</t>
  </si>
  <si>
    <t>Klein Maar Dapper, PC.</t>
  </si>
  <si>
    <t>919404YZ</t>
  </si>
  <si>
    <t>Ysselvliedt's Hello Goldstar</t>
  </si>
  <si>
    <t>Heuvelruiters, PC. De</t>
  </si>
  <si>
    <t>940401OB</t>
  </si>
  <si>
    <t>Old Avenue's Hedwig</t>
  </si>
  <si>
    <t>909133BO</t>
  </si>
  <si>
    <t>Brits Britty</t>
  </si>
  <si>
    <t>944877MA</t>
  </si>
  <si>
    <t>Jolien van 't Patersnest</t>
  </si>
  <si>
    <t>Schaapskooiruiters, PC. De</t>
  </si>
  <si>
    <t>939309YZ</t>
  </si>
  <si>
    <t>Ysselvliedts Sierra Grande</t>
  </si>
  <si>
    <t>914309MS</t>
  </si>
  <si>
    <t>Miss linn ASG</t>
  </si>
  <si>
    <t>Bosruiters, PC. De</t>
  </si>
  <si>
    <t>NG</t>
  </si>
  <si>
    <t>919551QS</t>
  </si>
  <si>
    <t>Queeny</t>
  </si>
  <si>
    <t>893809DB</t>
  </si>
  <si>
    <t>Jarno</t>
  </si>
  <si>
    <t>Hunneruiters, PC. De</t>
  </si>
  <si>
    <t>947135MD</t>
  </si>
  <si>
    <t>Mila</t>
  </si>
  <si>
    <t>Uit2</t>
  </si>
  <si>
    <t>Uit11</t>
  </si>
  <si>
    <t>919002YW</t>
  </si>
  <si>
    <t>Yu- Gi- Oh</t>
  </si>
  <si>
    <t>Noord Veluwe, PC. PSV</t>
  </si>
  <si>
    <t>949826VB</t>
  </si>
  <si>
    <t>Velvet Mistery</t>
  </si>
  <si>
    <t>950489QW</t>
  </si>
  <si>
    <t>Queen of the South OB</t>
  </si>
  <si>
    <t>939173CL</t>
  </si>
  <si>
    <t>Coelenhage's Prince George</t>
  </si>
  <si>
    <t>924037MB</t>
  </si>
  <si>
    <t>Bestie van de Hazelhof</t>
  </si>
  <si>
    <t>924205KB</t>
  </si>
  <si>
    <t>Knavesash Spiritual</t>
  </si>
  <si>
    <t>Driehoekruiters, PC. De</t>
  </si>
  <si>
    <t>944852HB</t>
  </si>
  <si>
    <t>Hoge Linthorst Timber</t>
  </si>
  <si>
    <t>919956KK</t>
  </si>
  <si>
    <t>Vino Tinto</t>
  </si>
  <si>
    <t>906560DB</t>
  </si>
  <si>
    <t>De Hofstede's Brujan</t>
  </si>
  <si>
    <t>942561JH</t>
  </si>
  <si>
    <t>Jelmer</t>
  </si>
  <si>
    <t>907934DC</t>
  </si>
  <si>
    <t>Dempsy Amalia</t>
  </si>
  <si>
    <t>915611DP</t>
  </si>
  <si>
    <t>Deejay</t>
  </si>
  <si>
    <t>940086LM</t>
  </si>
  <si>
    <t>Lucie</t>
  </si>
  <si>
    <t>940113DG</t>
  </si>
  <si>
    <t>Domingo</t>
  </si>
  <si>
    <t>950480HH</t>
  </si>
  <si>
    <t>Heihoeve's Berlin</t>
  </si>
  <si>
    <t>WWNA, PC.</t>
  </si>
  <si>
    <t>951439MG</t>
  </si>
  <si>
    <t>Messenger van de Koetsiershoeve</t>
  </si>
  <si>
    <t>854301UJ</t>
  </si>
  <si>
    <t>Uncle Sam</t>
  </si>
  <si>
    <t>951947LV</t>
  </si>
  <si>
    <t>Leyla</t>
  </si>
  <si>
    <t>916915CH</t>
  </si>
  <si>
    <t>Cum Laude</t>
  </si>
  <si>
    <t>898353BW</t>
  </si>
  <si>
    <t>Bbn Buddha To Buddha</t>
  </si>
  <si>
    <t>947434KB</t>
  </si>
  <si>
    <t>Kasall van Equi Center</t>
  </si>
  <si>
    <t>910109FL</t>
  </si>
  <si>
    <t>Frans</t>
  </si>
  <si>
    <t>W.E.T, PC.</t>
  </si>
  <si>
    <t>951247PL</t>
  </si>
  <si>
    <t>Pippin's Pride A.T.</t>
  </si>
  <si>
    <t>948362MB</t>
  </si>
  <si>
    <t>Ammo</t>
  </si>
  <si>
    <t>910321DE</t>
  </si>
  <si>
    <t>Don Diablo</t>
  </si>
  <si>
    <t>901592IK</t>
  </si>
  <si>
    <t>Indah mare Mini</t>
  </si>
  <si>
    <t>Flevoruiters, PC.</t>
  </si>
  <si>
    <t>883304OM</t>
  </si>
  <si>
    <t>O-Jip van de Beekerheide</t>
  </si>
  <si>
    <t>946788BE</t>
  </si>
  <si>
    <t>Buitenstee´s Black Rebel</t>
  </si>
  <si>
    <t>840843LA</t>
  </si>
  <si>
    <t>Lotte</t>
  </si>
  <si>
    <t>918406KV</t>
  </si>
  <si>
    <t>Jolly Jumper</t>
  </si>
  <si>
    <t>943634EV</t>
  </si>
  <si>
    <t>Enjoy</t>
  </si>
  <si>
    <t>943920CH</t>
  </si>
  <si>
    <t>Cappuccino</t>
  </si>
  <si>
    <t>944652MV</t>
  </si>
  <si>
    <t>Mambo</t>
  </si>
  <si>
    <t>935897DB</t>
  </si>
  <si>
    <t>Dotje</t>
  </si>
  <si>
    <t>925464MH</t>
  </si>
  <si>
    <t>Macho</t>
  </si>
  <si>
    <t>928660GV</t>
  </si>
  <si>
    <t>Giorgio</t>
  </si>
  <si>
    <t>907949NV</t>
  </si>
  <si>
    <t>Newgrange Snowdrop</t>
  </si>
  <si>
    <t>928903FW</t>
  </si>
  <si>
    <t>Flits</t>
  </si>
  <si>
    <t>907011QR</t>
  </si>
  <si>
    <t>Quinn De L'equille</t>
  </si>
  <si>
    <t>844197KB</t>
  </si>
  <si>
    <t>Krimh</t>
  </si>
  <si>
    <t>919300AW</t>
  </si>
  <si>
    <t>Amber</t>
  </si>
  <si>
    <t>949326GV</t>
  </si>
  <si>
    <t>Goldy</t>
  </si>
  <si>
    <t>937347LI</t>
  </si>
  <si>
    <t>Lolli Pop</t>
  </si>
  <si>
    <t>918839EK</t>
  </si>
  <si>
    <t>Elexa</t>
  </si>
  <si>
    <t>906516HI</t>
  </si>
  <si>
    <t>Hamlet's Apple's Goldeneye</t>
  </si>
  <si>
    <t>919222CP</t>
  </si>
  <si>
    <t>Cheela</t>
  </si>
  <si>
    <t>950918TV</t>
  </si>
  <si>
    <t>Ti Chip</t>
  </si>
  <si>
    <t>Uit12</t>
  </si>
  <si>
    <t>939504IT</t>
  </si>
  <si>
    <t>Idaia Hp</t>
  </si>
  <si>
    <t>911874RD</t>
  </si>
  <si>
    <t>Replay</t>
  </si>
  <si>
    <t>921288MZ</t>
  </si>
  <si>
    <t>Mica HZH</t>
  </si>
  <si>
    <t>941018KV</t>
  </si>
  <si>
    <t>Whoopy</t>
  </si>
  <si>
    <t>948451MG</t>
  </si>
  <si>
    <t>morning glory</t>
  </si>
  <si>
    <t>797367OS</t>
  </si>
  <si>
    <t>Orchid's Bogarde</t>
  </si>
  <si>
    <t>Trippelaartjes, PC. De</t>
  </si>
  <si>
    <t>911205MF</t>
  </si>
  <si>
    <t>Massey</t>
  </si>
  <si>
    <t>883307OM</t>
  </si>
  <si>
    <t>918988AD</t>
  </si>
  <si>
    <t>Ahey Bridge Silver</t>
  </si>
  <si>
    <t>899629PK</t>
  </si>
  <si>
    <t>Prodise`s Varro</t>
  </si>
  <si>
    <t>895361ZT</t>
  </si>
  <si>
    <t>Zepp</t>
  </si>
  <si>
    <t>933421GK</t>
  </si>
  <si>
    <t>Gruyter's Bruno Mars</t>
  </si>
  <si>
    <t>897570NB</t>
  </si>
  <si>
    <t>Nicky</t>
  </si>
  <si>
    <t>938528JV</t>
  </si>
  <si>
    <t>Jackpot-P</t>
  </si>
  <si>
    <t>905375KK</t>
  </si>
  <si>
    <t>King</t>
  </si>
  <si>
    <t>885446IV</t>
  </si>
  <si>
    <t>Idool van het Rozendaelhof</t>
  </si>
  <si>
    <t>938851QK</t>
  </si>
  <si>
    <t>Quick Eliane</t>
  </si>
  <si>
    <t>908794TK</t>
  </si>
  <si>
    <t>TJM XTC van Seldsum</t>
  </si>
  <si>
    <t>931372KV</t>
  </si>
  <si>
    <t>KENTUCKY</t>
  </si>
  <si>
    <t>920298CK</t>
  </si>
  <si>
    <t>MK Carlando</t>
  </si>
  <si>
    <t>904487EB</t>
  </si>
  <si>
    <t>Esgravin</t>
  </si>
  <si>
    <t>Uit1</t>
  </si>
  <si>
    <t>Zoë Boeve</t>
  </si>
  <si>
    <t>0.60 -B</t>
  </si>
  <si>
    <t>Britt van Ommen</t>
  </si>
  <si>
    <t>0.50 -B</t>
  </si>
  <si>
    <t>Anouk Alberts</t>
  </si>
  <si>
    <t>Femke van den Broek</t>
  </si>
  <si>
    <t>0.50 -A</t>
  </si>
  <si>
    <t>Anwen Zoet</t>
  </si>
  <si>
    <t>Julina Scheltinga</t>
  </si>
  <si>
    <t>Bente Becker</t>
  </si>
  <si>
    <t>Floortje Demmers</t>
  </si>
  <si>
    <t>0.60 -A</t>
  </si>
  <si>
    <t>Elize Begeman</t>
  </si>
  <si>
    <t>0.70 -C</t>
  </si>
  <si>
    <t>Amanda Den Besten</t>
  </si>
  <si>
    <t>0.80 -D</t>
  </si>
  <si>
    <t>Amber Wastenecker</t>
  </si>
  <si>
    <t>Lynn van den Brink</t>
  </si>
  <si>
    <t>Chayenne Karel</t>
  </si>
  <si>
    <t>Lieke ten Cate</t>
  </si>
  <si>
    <t>Louisa Pongers</t>
  </si>
  <si>
    <t>Ilse Mol</t>
  </si>
  <si>
    <t>0.80 -E</t>
  </si>
  <si>
    <t>Annika de Groot</t>
  </si>
  <si>
    <t>Stacey van der Haar</t>
  </si>
  <si>
    <t>Elise Jansen</t>
  </si>
  <si>
    <t>Mariesa Veenstra</t>
  </si>
  <si>
    <t>Renée Van der Weide</t>
  </si>
  <si>
    <t>Jasmijn Logtenberg</t>
  </si>
  <si>
    <t>Jayla Buitenhuis</t>
  </si>
  <si>
    <t>Elisa van den Heuvel</t>
  </si>
  <si>
    <t>Maud Leeuwis</t>
  </si>
  <si>
    <t>Liza van Engelen</t>
  </si>
  <si>
    <t>Philine Kostelijk</t>
  </si>
  <si>
    <t>Robby van Bregt</t>
  </si>
  <si>
    <t>Marin Meijer</t>
  </si>
  <si>
    <t>Noah Elshof</t>
  </si>
  <si>
    <t>Desiree Agterhuis (HC)</t>
  </si>
  <si>
    <t>Wim Vos</t>
  </si>
  <si>
    <t>0.70 -B</t>
  </si>
  <si>
    <t>0.80 -C</t>
  </si>
  <si>
    <t>Mienie Vos</t>
  </si>
  <si>
    <t>0.70 -A</t>
  </si>
  <si>
    <t>Loïs Van den Heuvel</t>
  </si>
  <si>
    <t>0.90 -D</t>
  </si>
  <si>
    <t>Naomi Wastenecker</t>
  </si>
  <si>
    <t>Silke Van Riel</t>
  </si>
  <si>
    <t>Tamar Blonk</t>
  </si>
  <si>
    <t>0.90 -E</t>
  </si>
  <si>
    <t>Tereza Israel</t>
  </si>
  <si>
    <t>Yael Kooiker</t>
  </si>
  <si>
    <t>Nizbeth Israël</t>
  </si>
  <si>
    <t>Liandrie Peek</t>
  </si>
  <si>
    <t>0.90 -C</t>
  </si>
  <si>
    <t>Eva Twisk</t>
  </si>
  <si>
    <t>Elvira Van den Dragt</t>
  </si>
  <si>
    <t>Meis Ziengs</t>
  </si>
  <si>
    <t>Desiree Agterhuis</t>
  </si>
  <si>
    <t>Marit Schuurkamp</t>
  </si>
  <si>
    <t>Vera Fritsch</t>
  </si>
  <si>
    <t>Kara Meijer</t>
  </si>
  <si>
    <t>Noreen van den Dragt</t>
  </si>
  <si>
    <t>Kyra Klopman</t>
  </si>
  <si>
    <t>1.00 -D</t>
  </si>
  <si>
    <t>Emma Bremer</t>
  </si>
  <si>
    <t>1.00 -E</t>
  </si>
  <si>
    <t>Gustina Karssen</t>
  </si>
  <si>
    <t>Ellen de Vet</t>
  </si>
  <si>
    <t>Mariana Karssen</t>
  </si>
  <si>
    <t>Aimee Kostelijk</t>
  </si>
  <si>
    <t>1.00 -C</t>
  </si>
  <si>
    <t>1.10 -D</t>
  </si>
  <si>
    <t>1.20 -E</t>
  </si>
  <si>
    <t>932324BE</t>
  </si>
  <si>
    <t>Bumble</t>
  </si>
  <si>
    <t>Hippisch Oosterwolde, PC.</t>
  </si>
  <si>
    <t>938837SC</t>
  </si>
  <si>
    <t>Sjors</t>
  </si>
  <si>
    <t>924883DZ</t>
  </si>
  <si>
    <t>Dobby</t>
  </si>
  <si>
    <t>943714FL</t>
  </si>
  <si>
    <t>Roosendaal's Famous</t>
  </si>
  <si>
    <t>Cannenburgh, PC. HV. De</t>
  </si>
  <si>
    <t>919165AW</t>
  </si>
  <si>
    <t>Altrido Goldy's Lars</t>
  </si>
  <si>
    <t>930298MF</t>
  </si>
  <si>
    <t>Mocca</t>
  </si>
  <si>
    <t>952296GP</t>
  </si>
  <si>
    <t>Greenfield Storm</t>
  </si>
  <si>
    <t>952716NZ</t>
  </si>
  <si>
    <t>Nikita Vdz</t>
  </si>
  <si>
    <t>942410QH</t>
  </si>
  <si>
    <t>Q-Star</t>
  </si>
  <si>
    <t>940686JF</t>
  </si>
  <si>
    <t>Joey Mk</t>
  </si>
  <si>
    <t>Uit5</t>
  </si>
  <si>
    <t>888188LL</t>
  </si>
  <si>
    <t>Lady Holly</t>
  </si>
  <si>
    <t>933466GW</t>
  </si>
  <si>
    <t>General lee j.v.</t>
  </si>
  <si>
    <t>953814DV</t>
  </si>
  <si>
    <t>Di Monaco</t>
  </si>
  <si>
    <t>899968AL</t>
  </si>
  <si>
    <t>Arvalon Vivaldi</t>
  </si>
  <si>
    <t>Sterre van Eekelen</t>
  </si>
  <si>
    <t>Thijs ten Cate</t>
  </si>
  <si>
    <t>Elsa Van Zutphen</t>
  </si>
  <si>
    <t>Nami van Londen</t>
  </si>
  <si>
    <t>Kyara van der Ziel</t>
  </si>
  <si>
    <t>Anneloes van de Weg</t>
  </si>
  <si>
    <t>Jelijne Hekkert</t>
  </si>
  <si>
    <t>Kim Faber</t>
  </si>
  <si>
    <t>Nathalie van Wijhe</t>
  </si>
  <si>
    <t>Fleur van Laar</t>
  </si>
  <si>
    <t>Duuk Fikse</t>
  </si>
  <si>
    <t>Nikki van Walderveen</t>
  </si>
  <si>
    <t xml:space="preserve">Dubbele combinaties </t>
  </si>
  <si>
    <t>Flexibel 80</t>
  </si>
  <si>
    <t>Flexibel 60</t>
  </si>
  <si>
    <t>Flexibel 90</t>
  </si>
  <si>
    <t>Flexibel 100</t>
  </si>
  <si>
    <t>Flexibel 110</t>
  </si>
  <si>
    <t>Flex ??</t>
  </si>
  <si>
    <t>Tessa Koetsier</t>
  </si>
  <si>
    <t>Elsje</t>
  </si>
  <si>
    <t>943643EK</t>
  </si>
  <si>
    <t>Klein Maar Dapper, PC</t>
  </si>
  <si>
    <t>Kringkampioen</t>
  </si>
  <si>
    <t>Eva Boeve</t>
  </si>
  <si>
    <t>Jack</t>
  </si>
  <si>
    <t>954222JB</t>
  </si>
  <si>
    <t>Uitx</t>
  </si>
  <si>
    <t>Tara Sas</t>
  </si>
  <si>
    <t>Jasper</t>
  </si>
  <si>
    <t>923267JS</t>
  </si>
  <si>
    <t>UIt2</t>
  </si>
  <si>
    <t>River Morssinkhof</t>
  </si>
  <si>
    <t>Fleur Hillen</t>
  </si>
  <si>
    <t>Blueberry W</t>
  </si>
  <si>
    <t>892331BH</t>
  </si>
  <si>
    <t>Carrick</t>
  </si>
  <si>
    <t>-</t>
  </si>
  <si>
    <t>Bethany Vos</t>
  </si>
  <si>
    <t>Bora-Bora</t>
  </si>
  <si>
    <t>918418BV</t>
  </si>
  <si>
    <t>Isabella Lettinga</t>
  </si>
  <si>
    <t>Esterre</t>
  </si>
  <si>
    <t>938081EL</t>
  </si>
  <si>
    <t>1.10 -E</t>
  </si>
  <si>
    <t>Klasse: 0.50 Cat.: A / B</t>
  </si>
  <si>
    <t>Afvaardiging: 2</t>
  </si>
  <si>
    <t>A</t>
  </si>
  <si>
    <t>1e Res.</t>
  </si>
  <si>
    <t>2e Res.</t>
  </si>
  <si>
    <t>Klasse: 0.60 Cat.: A / B</t>
  </si>
  <si>
    <t>B</t>
  </si>
  <si>
    <t>Klasse: 0.70 Cat.: A / B</t>
  </si>
  <si>
    <t>Afvaardiging: 1</t>
  </si>
  <si>
    <t>Klasse: 0.70 Cat.: C</t>
  </si>
  <si>
    <t>Klasse: 0.80 Cat.: C</t>
  </si>
  <si>
    <t>Klasse: 0.80 Cat.: D / E</t>
  </si>
  <si>
    <t>Afvaardiging: 7</t>
  </si>
  <si>
    <t>D</t>
  </si>
  <si>
    <t>E</t>
  </si>
  <si>
    <t>3e Res.</t>
  </si>
  <si>
    <t>Klasse: 0.90 Cat.: C</t>
  </si>
  <si>
    <t>Klasse: 0.90 Cat.: D / E</t>
  </si>
  <si>
    <t>Afvaardiging: 9</t>
  </si>
  <si>
    <t>Klasse: 1.00 Cat.: D / E</t>
  </si>
  <si>
    <t>Afvaardiging: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</si>
</sst>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22"/>
      <color indexed="57"/>
      <name val="Arial"/>
      <family val="2"/>
    </font>
    <font>
      <b/>
      <sz val="22"/>
      <color indexed="10"/>
      <name val="Arial"/>
      <family val="2"/>
    </font>
    <font>
      <sz val="10"/>
      <color rgb="FF000000"/>
      <name val="Arial"/>
      <family val="2"/>
    </font>
    <font>
      <sz val="10"/>
      <color rgb="FF3636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5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/>
    <xf numFmtId="0" fontId="0" fillId="2" borderId="1" xfId="0" applyFill="1" applyBorder="1" applyProtection="1"/>
    <xf numFmtId="0" fontId="0" fillId="0" borderId="0" xfId="0" applyProtection="1"/>
    <xf numFmtId="0" fontId="0" fillId="2" borderId="2" xfId="0" applyFill="1" applyBorder="1" applyAlignment="1" applyProtection="1"/>
    <xf numFmtId="0" fontId="2" fillId="0" borderId="0" xfId="0" applyFont="1" applyProtection="1">
      <protection locked="0"/>
    </xf>
    <xf numFmtId="0" fontId="0" fillId="2" borderId="3" xfId="0" applyFill="1" applyBorder="1" applyAlignment="1" applyProtection="1"/>
    <xf numFmtId="0" fontId="0" fillId="0" borderId="0" xfId="0" applyAlignment="1" applyProtection="1">
      <protection locked="0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wrapText="1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4" xfId="0" applyBorder="1" applyAlignment="1" applyProtection="1">
      <alignment horizontal="center"/>
    </xf>
    <xf numFmtId="0" fontId="0" fillId="2" borderId="1" xfId="0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</xf>
    <xf numFmtId="0" fontId="0" fillId="0" borderId="0" xfId="0" applyNumberFormat="1" applyAlignment="1" applyProtection="1">
      <alignment horizontal="right" vertical="top"/>
    </xf>
    <xf numFmtId="0" fontId="0" fillId="2" borderId="1" xfId="0" applyNumberFormat="1" applyFill="1" applyBorder="1" applyAlignment="1" applyProtection="1">
      <alignment horizontal="right" vertical="top" wrapText="1"/>
    </xf>
    <xf numFmtId="0" fontId="0" fillId="0" borderId="0" xfId="0" applyNumberFormat="1" applyAlignment="1" applyProtection="1">
      <alignment horizontal="right" vertical="top"/>
      <protection locked="0"/>
    </xf>
    <xf numFmtId="0" fontId="0" fillId="2" borderId="1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wrapText="1"/>
    </xf>
    <xf numFmtId="0" fontId="0" fillId="2" borderId="5" xfId="0" applyFill="1" applyBorder="1" applyAlignment="1" applyProtection="1"/>
    <xf numFmtId="0" fontId="0" fillId="2" borderId="5" xfId="0" applyFill="1" applyBorder="1" applyAlignment="1" applyProtection="1">
      <alignment horizontal="center"/>
    </xf>
    <xf numFmtId="1" fontId="0" fillId="0" borderId="0" xfId="0" applyNumberFormat="1" applyAlignment="1" applyProtection="1"/>
    <xf numFmtId="0" fontId="0" fillId="2" borderId="0" xfId="0" applyFill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1" fillId="0" borderId="2" xfId="0" applyFont="1" applyFill="1" applyBorder="1" applyProtection="1"/>
    <xf numFmtId="0" fontId="0" fillId="0" borderId="1" xfId="0" applyFill="1" applyBorder="1" applyProtection="1"/>
    <xf numFmtId="0" fontId="0" fillId="0" borderId="1" xfId="0" applyBorder="1" applyProtection="1"/>
    <xf numFmtId="0" fontId="0" fillId="0" borderId="1" xfId="0" applyBorder="1" applyProtection="1">
      <protection locked="0"/>
    </xf>
    <xf numFmtId="0" fontId="0" fillId="0" borderId="1" xfId="0" applyBorder="1"/>
    <xf numFmtId="0" fontId="0" fillId="0" borderId="1" xfId="0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/>
    <xf numFmtId="0" fontId="0" fillId="2" borderId="3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0" borderId="0" xfId="0" applyAlignment="1"/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2" fontId="0" fillId="0" borderId="0" xfId="0" applyNumberFormat="1" applyBorder="1" applyAlignment="1" applyProtection="1"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0" borderId="0" xfId="0" applyNumberFormat="1" applyAlignment="1" applyProtection="1">
      <protection locked="0"/>
    </xf>
    <xf numFmtId="0" fontId="1" fillId="0" borderId="1" xfId="0" applyFont="1" applyBorder="1"/>
    <xf numFmtId="0" fontId="0" fillId="3" borderId="1" xfId="0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2" borderId="9" xfId="0" applyFill="1" applyBorder="1" applyAlignment="1" applyProtection="1"/>
    <xf numFmtId="0" fontId="0" fillId="0" borderId="1" xfId="0" applyFill="1" applyBorder="1"/>
    <xf numFmtId="164" fontId="0" fillId="3" borderId="8" xfId="0" applyNumberFormat="1" applyFill="1" applyBorder="1" applyAlignment="1" applyProtection="1">
      <alignment horizontal="center"/>
    </xf>
    <xf numFmtId="164" fontId="0" fillId="2" borderId="8" xfId="0" applyNumberFormat="1" applyFill="1" applyBorder="1" applyAlignment="1" applyProtection="1"/>
    <xf numFmtId="164" fontId="0" fillId="3" borderId="8" xfId="0" applyNumberForma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/>
    <xf numFmtId="164" fontId="0" fillId="4" borderId="1" xfId="0" applyNumberFormat="1" applyFill="1" applyBorder="1" applyAlignment="1" applyProtection="1">
      <protection locked="0"/>
    </xf>
    <xf numFmtId="0" fontId="1" fillId="2" borderId="1" xfId="0" applyFont="1" applyFill="1" applyBorder="1" applyProtection="1"/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10" xfId="0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wrapText="1"/>
    </xf>
    <xf numFmtId="0" fontId="1" fillId="0" borderId="1" xfId="0" applyFon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4" fillId="0" borderId="0" xfId="1" applyFont="1" applyAlignment="1">
      <alignment horizontal="center" vertical="top" wrapText="1"/>
    </xf>
    <xf numFmtId="0" fontId="5" fillId="0" borderId="0" xfId="1" applyFont="1" applyAlignment="1">
      <alignment vertical="top" wrapText="1"/>
    </xf>
    <xf numFmtId="164" fontId="1" fillId="2" borderId="1" xfId="0" applyNumberFormat="1" applyFont="1" applyFill="1" applyBorder="1" applyAlignment="1" applyProtection="1"/>
    <xf numFmtId="2" fontId="0" fillId="3" borderId="8" xfId="0" applyNumberFormat="1" applyFill="1" applyBorder="1" applyAlignment="1" applyProtection="1">
      <alignment horizontal="center"/>
    </xf>
    <xf numFmtId="2" fontId="0" fillId="3" borderId="8" xfId="0" applyNumberFormat="1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2" fontId="0" fillId="4" borderId="1" xfId="0" applyNumberForma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/>
    <xf numFmtId="0" fontId="0" fillId="3" borderId="1" xfId="0" applyNumberForma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/>
    <xf numFmtId="0" fontId="0" fillId="3" borderId="1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wrapText="1"/>
    </xf>
    <xf numFmtId="0" fontId="0" fillId="3" borderId="8" xfId="0" applyNumberFormat="1" applyFill="1" applyBorder="1" applyAlignment="1" applyProtection="1">
      <alignment horizontal="center"/>
    </xf>
    <xf numFmtId="0" fontId="0" fillId="2" borderId="8" xfId="0" applyNumberFormat="1" applyFill="1" applyBorder="1" applyAlignment="1" applyProtection="1"/>
    <xf numFmtId="0" fontId="0" fillId="3" borderId="8" xfId="0" applyNumberForma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protection locked="0"/>
    </xf>
    <xf numFmtId="2" fontId="1" fillId="2" borderId="8" xfId="0" applyNumberFormat="1" applyFont="1" applyFill="1" applyBorder="1" applyAlignment="1" applyProtection="1"/>
    <xf numFmtId="0" fontId="0" fillId="0" borderId="1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/>
    <xf numFmtId="0" fontId="0" fillId="0" borderId="4" xfId="0" applyBorder="1" applyAlignment="1" applyProtection="1"/>
    <xf numFmtId="0" fontId="2" fillId="0" borderId="4" xfId="0" applyFont="1" applyBorder="1" applyAlignment="1" applyProtection="1">
      <alignment horizontal="left" vertical="center"/>
    </xf>
    <xf numFmtId="0" fontId="7" fillId="0" borderId="0" xfId="0" applyFont="1"/>
    <xf numFmtId="49" fontId="0" fillId="0" borderId="0" xfId="0" applyNumberFormat="1" applyAlignment="1" applyProtection="1">
      <protection locked="0"/>
    </xf>
    <xf numFmtId="49" fontId="0" fillId="2" borderId="1" xfId="0" applyNumberFormat="1" applyFill="1" applyBorder="1" applyProtection="1"/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0" fillId="2" borderId="8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quotePrefix="1" applyAlignment="1" applyProtection="1">
      <protection locked="0"/>
    </xf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1" fillId="3" borderId="8" xfId="0" applyNumberFormat="1" applyFont="1" applyFill="1" applyBorder="1" applyAlignment="1" applyProtection="1">
      <alignment horizontal="left"/>
      <protection locked="0"/>
    </xf>
    <xf numFmtId="49" fontId="1" fillId="4" borderId="7" xfId="0" applyNumberFormat="1" applyFont="1" applyFill="1" applyBorder="1" applyAlignment="1" applyProtection="1">
      <alignment horizontal="left"/>
    </xf>
    <xf numFmtId="49" fontId="1" fillId="4" borderId="6" xfId="0" applyNumberFormat="1" applyFont="1" applyFill="1" applyBorder="1" applyAlignment="1" applyProtection="1">
      <alignment horizontal="left"/>
    </xf>
    <xf numFmtId="49" fontId="1" fillId="4" borderId="8" xfId="0" applyNumberFormat="1" applyFont="1" applyFill="1" applyBorder="1" applyAlignment="1" applyProtection="1">
      <alignment horizontal="left"/>
    </xf>
    <xf numFmtId="0" fontId="1" fillId="4" borderId="6" xfId="0" applyNumberFormat="1" applyFont="1" applyFill="1" applyBorder="1" applyAlignment="1" applyProtection="1">
      <alignment horizontal="left"/>
    </xf>
    <xf numFmtId="0" fontId="1" fillId="4" borderId="8" xfId="0" applyNumberFormat="1" applyFont="1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4" borderId="7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1" fillId="0" borderId="7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right" vertical="center"/>
    </xf>
    <xf numFmtId="0" fontId="0" fillId="0" borderId="14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9" xfId="0" applyBorder="1" applyAlignment="1"/>
    <xf numFmtId="49" fontId="1" fillId="4" borderId="7" xfId="0" applyNumberFormat="1" applyFont="1" applyFill="1" applyBorder="1" applyAlignment="1" applyProtection="1">
      <alignment horizontal="left"/>
      <protection locked="0"/>
    </xf>
    <xf numFmtId="49" fontId="1" fillId="4" borderId="6" xfId="0" applyNumberFormat="1" applyFont="1" applyFill="1" applyBorder="1" applyAlignment="1" applyProtection="1">
      <alignment horizontal="left"/>
      <protection locked="0"/>
    </xf>
    <xf numFmtId="49" fontId="1" fillId="4" borderId="8" xfId="0" applyNumberFormat="1" applyFont="1" applyFill="1" applyBorder="1" applyAlignment="1" applyProtection="1">
      <alignment horizontal="left"/>
      <protection locked="0"/>
    </xf>
    <xf numFmtId="0" fontId="1" fillId="3" borderId="6" xfId="0" applyNumberFormat="1" applyFont="1" applyFill="1" applyBorder="1" applyAlignment="1" applyProtection="1">
      <alignment horizontal="left"/>
      <protection locked="0"/>
    </xf>
    <xf numFmtId="0" fontId="1" fillId="3" borderId="8" xfId="0" applyNumberFormat="1" applyFont="1" applyFill="1" applyBorder="1" applyAlignment="1" applyProtection="1">
      <alignment horizontal="left"/>
      <protection locked="0"/>
    </xf>
    <xf numFmtId="0" fontId="1" fillId="4" borderId="6" xfId="0" applyNumberFormat="1" applyFont="1" applyFill="1" applyBorder="1" applyAlignment="1" applyProtection="1">
      <alignment horizontal="left"/>
      <protection locked="0"/>
    </xf>
    <xf numFmtId="0" fontId="1" fillId="4" borderId="8" xfId="0" applyNumberFormat="1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0529" name="Button 1" hidden="1">
              <a:extLst>
                <a:ext uri="{63B3BB69-23CF-44E3-9099-C40C66FF867C}">
                  <a14:compatExt spid="_x0000_s150529"/>
                </a:ext>
                <a:ext uri="{FF2B5EF4-FFF2-40B4-BE49-F238E27FC236}">
                  <a16:creationId xmlns:a16="http://schemas.microsoft.com/office/drawing/2014/main" id="{00000000-0008-0000-0100-000001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50530" name="Button 2" hidden="1">
              <a:extLst>
                <a:ext uri="{63B3BB69-23CF-44E3-9099-C40C66FF867C}">
                  <a14:compatExt spid="_x0000_s150530"/>
                </a:ext>
                <a:ext uri="{FF2B5EF4-FFF2-40B4-BE49-F238E27FC236}">
                  <a16:creationId xmlns:a16="http://schemas.microsoft.com/office/drawing/2014/main" id="{00000000-0008-0000-0100-000002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50531" name="Button 3" hidden="1">
              <a:extLst>
                <a:ext uri="{63B3BB69-23CF-44E3-9099-C40C66FF867C}">
                  <a14:compatExt spid="_x0000_s150531"/>
                </a:ext>
                <a:ext uri="{FF2B5EF4-FFF2-40B4-BE49-F238E27FC236}">
                  <a16:creationId xmlns:a16="http://schemas.microsoft.com/office/drawing/2014/main" id="{00000000-0008-0000-0100-000003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0532" name="Button 4" hidden="1">
              <a:extLst>
                <a:ext uri="{63B3BB69-23CF-44E3-9099-C40C66FF867C}">
                  <a14:compatExt spid="_x0000_s150532"/>
                </a:ext>
                <a:ext uri="{FF2B5EF4-FFF2-40B4-BE49-F238E27FC236}">
                  <a16:creationId xmlns:a16="http://schemas.microsoft.com/office/drawing/2014/main" id="{00000000-0008-0000-0100-000004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0533" name="Button 5" hidden="1">
              <a:extLst>
                <a:ext uri="{63B3BB69-23CF-44E3-9099-C40C66FF867C}">
                  <a14:compatExt spid="_x0000_s150533"/>
                </a:ext>
                <a:ext uri="{FF2B5EF4-FFF2-40B4-BE49-F238E27FC236}">
                  <a16:creationId xmlns:a16="http://schemas.microsoft.com/office/drawing/2014/main" id="{00000000-0008-0000-0100-000005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0534" name="Button 6" hidden="1">
              <a:extLst>
                <a:ext uri="{63B3BB69-23CF-44E3-9099-C40C66FF867C}">
                  <a14:compatExt spid="_x0000_s150534"/>
                </a:ext>
                <a:ext uri="{FF2B5EF4-FFF2-40B4-BE49-F238E27FC236}">
                  <a16:creationId xmlns:a16="http://schemas.microsoft.com/office/drawing/2014/main" id="{00000000-0008-0000-0100-000006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0535" name="Button 7" hidden="1">
              <a:extLst>
                <a:ext uri="{63B3BB69-23CF-44E3-9099-C40C66FF867C}">
                  <a14:compatExt spid="_x0000_s150535"/>
                </a:ext>
                <a:ext uri="{FF2B5EF4-FFF2-40B4-BE49-F238E27FC236}">
                  <a16:creationId xmlns:a16="http://schemas.microsoft.com/office/drawing/2014/main" id="{00000000-0008-0000-0100-000007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0536" name="Button 8" hidden="1">
              <a:extLst>
                <a:ext uri="{63B3BB69-23CF-44E3-9099-C40C66FF867C}">
                  <a14:compatExt spid="_x0000_s150536"/>
                </a:ext>
                <a:ext uri="{FF2B5EF4-FFF2-40B4-BE49-F238E27FC236}">
                  <a16:creationId xmlns:a16="http://schemas.microsoft.com/office/drawing/2014/main" id="{00000000-0008-0000-0100-000008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0537" name="Button 9" hidden="1">
              <a:extLst>
                <a:ext uri="{63B3BB69-23CF-44E3-9099-C40C66FF867C}">
                  <a14:compatExt spid="_x0000_s150537"/>
                </a:ext>
                <a:ext uri="{FF2B5EF4-FFF2-40B4-BE49-F238E27FC236}">
                  <a16:creationId xmlns:a16="http://schemas.microsoft.com/office/drawing/2014/main" id="{00000000-0008-0000-0100-000009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0538" name="Button 10" hidden="1">
              <a:extLst>
                <a:ext uri="{63B3BB69-23CF-44E3-9099-C40C66FF867C}">
                  <a14:compatExt spid="_x0000_s150538"/>
                </a:ext>
                <a:ext uri="{FF2B5EF4-FFF2-40B4-BE49-F238E27FC236}">
                  <a16:creationId xmlns:a16="http://schemas.microsoft.com/office/drawing/2014/main" id="{00000000-0008-0000-0100-00000A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0539" name="Button 11" hidden="1">
              <a:extLst>
                <a:ext uri="{63B3BB69-23CF-44E3-9099-C40C66FF867C}">
                  <a14:compatExt spid="_x0000_s150539"/>
                </a:ext>
                <a:ext uri="{FF2B5EF4-FFF2-40B4-BE49-F238E27FC236}">
                  <a16:creationId xmlns:a16="http://schemas.microsoft.com/office/drawing/2014/main" id="{00000000-0008-0000-0100-00000B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0540" name="Button 12" hidden="1">
              <a:extLst>
                <a:ext uri="{63B3BB69-23CF-44E3-9099-C40C66FF867C}">
                  <a14:compatExt spid="_x0000_s150540"/>
                </a:ext>
                <a:ext uri="{FF2B5EF4-FFF2-40B4-BE49-F238E27FC236}">
                  <a16:creationId xmlns:a16="http://schemas.microsoft.com/office/drawing/2014/main" id="{00000000-0008-0000-0100-00000C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50541" name="Button 13" hidden="1">
              <a:extLst>
                <a:ext uri="{63B3BB69-23CF-44E3-9099-C40C66FF867C}">
                  <a14:compatExt spid="_x0000_s150541"/>
                </a:ext>
                <a:ext uri="{FF2B5EF4-FFF2-40B4-BE49-F238E27FC236}">
                  <a16:creationId xmlns:a16="http://schemas.microsoft.com/office/drawing/2014/main" id="{00000000-0008-0000-0100-00000D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0542" name="Button 14" hidden="1">
              <a:extLst>
                <a:ext uri="{63B3BB69-23CF-44E3-9099-C40C66FF867C}">
                  <a14:compatExt spid="_x0000_s150542"/>
                </a:ext>
                <a:ext uri="{FF2B5EF4-FFF2-40B4-BE49-F238E27FC236}">
                  <a16:creationId xmlns:a16="http://schemas.microsoft.com/office/drawing/2014/main" id="{00000000-0008-0000-0100-00000E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50560" name="Button 32" hidden="1">
              <a:extLst>
                <a:ext uri="{63B3BB69-23CF-44E3-9099-C40C66FF867C}">
                  <a14:compatExt spid="_x0000_s150560"/>
                </a:ext>
                <a:ext uri="{FF2B5EF4-FFF2-40B4-BE49-F238E27FC236}">
                  <a16:creationId xmlns:a16="http://schemas.microsoft.com/office/drawing/2014/main" id="{00000000-0008-0000-0100-000020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50562" name="Button 34" hidden="1">
              <a:extLst>
                <a:ext uri="{63B3BB69-23CF-44E3-9099-C40C66FF867C}">
                  <a14:compatExt spid="_x0000_s150562"/>
                </a:ext>
                <a:ext uri="{FF2B5EF4-FFF2-40B4-BE49-F238E27FC236}">
                  <a16:creationId xmlns:a16="http://schemas.microsoft.com/office/drawing/2014/main" id="{00000000-0008-0000-0100-000022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50563" name="Button 35" hidden="1">
              <a:extLst>
                <a:ext uri="{63B3BB69-23CF-44E3-9099-C40C66FF867C}">
                  <a14:compatExt spid="_x0000_s150563"/>
                </a:ext>
                <a:ext uri="{FF2B5EF4-FFF2-40B4-BE49-F238E27FC236}">
                  <a16:creationId xmlns:a16="http://schemas.microsoft.com/office/drawing/2014/main" id="{00000000-0008-0000-0100-000023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50564" name="Button 36" hidden="1">
              <a:extLst>
                <a:ext uri="{63B3BB69-23CF-44E3-9099-C40C66FF867C}">
                  <a14:compatExt spid="_x0000_s150564"/>
                </a:ext>
                <a:ext uri="{FF2B5EF4-FFF2-40B4-BE49-F238E27FC236}">
                  <a16:creationId xmlns:a16="http://schemas.microsoft.com/office/drawing/2014/main" id="{00000000-0008-0000-0100-000024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50565" name="Button 37" hidden="1">
              <a:extLst>
                <a:ext uri="{63B3BB69-23CF-44E3-9099-C40C66FF867C}">
                  <a14:compatExt spid="_x0000_s150565"/>
                </a:ext>
                <a:ext uri="{FF2B5EF4-FFF2-40B4-BE49-F238E27FC236}">
                  <a16:creationId xmlns:a16="http://schemas.microsoft.com/office/drawing/2014/main" id="{00000000-0008-0000-0100-000025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50567" name="Button 39" hidden="1">
              <a:extLst>
                <a:ext uri="{63B3BB69-23CF-44E3-9099-C40C66FF867C}">
                  <a14:compatExt spid="_x0000_s150567"/>
                </a:ext>
                <a:ext uri="{FF2B5EF4-FFF2-40B4-BE49-F238E27FC236}">
                  <a16:creationId xmlns:a16="http://schemas.microsoft.com/office/drawing/2014/main" id="{00000000-0008-0000-0100-000027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7697" name="Button 1" hidden="1">
              <a:extLst>
                <a:ext uri="{63B3BB69-23CF-44E3-9099-C40C66FF867C}">
                  <a14:compatExt spid="_x0000_s157697"/>
                </a:ext>
                <a:ext uri="{FF2B5EF4-FFF2-40B4-BE49-F238E27FC236}">
                  <a16:creationId xmlns:a16="http://schemas.microsoft.com/office/drawing/2014/main" id="{00000000-0008-0000-0A00-000001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57698" name="Button 2" hidden="1">
              <a:extLst>
                <a:ext uri="{63B3BB69-23CF-44E3-9099-C40C66FF867C}">
                  <a14:compatExt spid="_x0000_s157698"/>
                </a:ext>
                <a:ext uri="{FF2B5EF4-FFF2-40B4-BE49-F238E27FC236}">
                  <a16:creationId xmlns:a16="http://schemas.microsoft.com/office/drawing/2014/main" id="{00000000-0008-0000-0A00-000002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57699" name="Button 3" hidden="1">
              <a:extLst>
                <a:ext uri="{63B3BB69-23CF-44E3-9099-C40C66FF867C}">
                  <a14:compatExt spid="_x0000_s157699"/>
                </a:ext>
                <a:ext uri="{FF2B5EF4-FFF2-40B4-BE49-F238E27FC236}">
                  <a16:creationId xmlns:a16="http://schemas.microsoft.com/office/drawing/2014/main" id="{00000000-0008-0000-0A00-000003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7700" name="Button 4" hidden="1">
              <a:extLst>
                <a:ext uri="{63B3BB69-23CF-44E3-9099-C40C66FF867C}">
                  <a14:compatExt spid="_x0000_s157700"/>
                </a:ext>
                <a:ext uri="{FF2B5EF4-FFF2-40B4-BE49-F238E27FC236}">
                  <a16:creationId xmlns:a16="http://schemas.microsoft.com/office/drawing/2014/main" id="{00000000-0008-0000-0A00-000004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7701" name="Button 5" hidden="1">
              <a:extLst>
                <a:ext uri="{63B3BB69-23CF-44E3-9099-C40C66FF867C}">
                  <a14:compatExt spid="_x0000_s157701"/>
                </a:ext>
                <a:ext uri="{FF2B5EF4-FFF2-40B4-BE49-F238E27FC236}">
                  <a16:creationId xmlns:a16="http://schemas.microsoft.com/office/drawing/2014/main" id="{00000000-0008-0000-0A00-000005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7702" name="Button 6" hidden="1">
              <a:extLst>
                <a:ext uri="{63B3BB69-23CF-44E3-9099-C40C66FF867C}">
                  <a14:compatExt spid="_x0000_s157702"/>
                </a:ext>
                <a:ext uri="{FF2B5EF4-FFF2-40B4-BE49-F238E27FC236}">
                  <a16:creationId xmlns:a16="http://schemas.microsoft.com/office/drawing/2014/main" id="{00000000-0008-0000-0A00-000006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7703" name="Button 7" hidden="1">
              <a:extLst>
                <a:ext uri="{63B3BB69-23CF-44E3-9099-C40C66FF867C}">
                  <a14:compatExt spid="_x0000_s157703"/>
                </a:ext>
                <a:ext uri="{FF2B5EF4-FFF2-40B4-BE49-F238E27FC236}">
                  <a16:creationId xmlns:a16="http://schemas.microsoft.com/office/drawing/2014/main" id="{00000000-0008-0000-0A00-000007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7704" name="Button 8" hidden="1">
              <a:extLst>
                <a:ext uri="{63B3BB69-23CF-44E3-9099-C40C66FF867C}">
                  <a14:compatExt spid="_x0000_s157704"/>
                </a:ext>
                <a:ext uri="{FF2B5EF4-FFF2-40B4-BE49-F238E27FC236}">
                  <a16:creationId xmlns:a16="http://schemas.microsoft.com/office/drawing/2014/main" id="{00000000-0008-0000-0A00-000008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7705" name="Button 9" hidden="1">
              <a:extLst>
                <a:ext uri="{63B3BB69-23CF-44E3-9099-C40C66FF867C}">
                  <a14:compatExt spid="_x0000_s157705"/>
                </a:ext>
                <a:ext uri="{FF2B5EF4-FFF2-40B4-BE49-F238E27FC236}">
                  <a16:creationId xmlns:a16="http://schemas.microsoft.com/office/drawing/2014/main" id="{00000000-0008-0000-0A00-000009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7706" name="Button 10" hidden="1">
              <a:extLst>
                <a:ext uri="{63B3BB69-23CF-44E3-9099-C40C66FF867C}">
                  <a14:compatExt spid="_x0000_s157706"/>
                </a:ext>
                <a:ext uri="{FF2B5EF4-FFF2-40B4-BE49-F238E27FC236}">
                  <a16:creationId xmlns:a16="http://schemas.microsoft.com/office/drawing/2014/main" id="{00000000-0008-0000-0A00-00000A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7707" name="Button 11" hidden="1">
              <a:extLst>
                <a:ext uri="{63B3BB69-23CF-44E3-9099-C40C66FF867C}">
                  <a14:compatExt spid="_x0000_s157707"/>
                </a:ext>
                <a:ext uri="{FF2B5EF4-FFF2-40B4-BE49-F238E27FC236}">
                  <a16:creationId xmlns:a16="http://schemas.microsoft.com/office/drawing/2014/main" id="{00000000-0008-0000-0A00-00000B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7708" name="Button 12" hidden="1">
              <a:extLst>
                <a:ext uri="{63B3BB69-23CF-44E3-9099-C40C66FF867C}">
                  <a14:compatExt spid="_x0000_s157708"/>
                </a:ext>
                <a:ext uri="{FF2B5EF4-FFF2-40B4-BE49-F238E27FC236}">
                  <a16:creationId xmlns:a16="http://schemas.microsoft.com/office/drawing/2014/main" id="{00000000-0008-0000-0A00-00000C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57709" name="Button 13" hidden="1">
              <a:extLst>
                <a:ext uri="{63B3BB69-23CF-44E3-9099-C40C66FF867C}">
                  <a14:compatExt spid="_x0000_s157709"/>
                </a:ext>
                <a:ext uri="{FF2B5EF4-FFF2-40B4-BE49-F238E27FC236}">
                  <a16:creationId xmlns:a16="http://schemas.microsoft.com/office/drawing/2014/main" id="{00000000-0008-0000-0A00-00000D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57710" name="Button 14" hidden="1">
              <a:extLst>
                <a:ext uri="{63B3BB69-23CF-44E3-9099-C40C66FF867C}">
                  <a14:compatExt spid="_x0000_s157710"/>
                </a:ext>
                <a:ext uri="{FF2B5EF4-FFF2-40B4-BE49-F238E27FC236}">
                  <a16:creationId xmlns:a16="http://schemas.microsoft.com/office/drawing/2014/main" id="{00000000-0008-0000-0A00-00000E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7711" name="Button 15" hidden="1">
              <a:extLst>
                <a:ext uri="{63B3BB69-23CF-44E3-9099-C40C66FF867C}">
                  <a14:compatExt spid="_x0000_s157711"/>
                </a:ext>
                <a:ext uri="{FF2B5EF4-FFF2-40B4-BE49-F238E27FC236}">
                  <a16:creationId xmlns:a16="http://schemas.microsoft.com/office/drawing/2014/main" id="{00000000-0008-0000-0A00-00000F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57712" name="Button 16" hidden="1">
              <a:extLst>
                <a:ext uri="{63B3BB69-23CF-44E3-9099-C40C66FF867C}">
                  <a14:compatExt spid="_x0000_s157712"/>
                </a:ext>
                <a:ext uri="{FF2B5EF4-FFF2-40B4-BE49-F238E27FC236}">
                  <a16:creationId xmlns:a16="http://schemas.microsoft.com/office/drawing/2014/main" id="{00000000-0008-0000-0A00-000010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7713" name="Button 17" hidden="1">
              <a:extLst>
                <a:ext uri="{63B3BB69-23CF-44E3-9099-C40C66FF867C}">
                  <a14:compatExt spid="_x0000_s157713"/>
                </a:ext>
                <a:ext uri="{FF2B5EF4-FFF2-40B4-BE49-F238E27FC236}">
                  <a16:creationId xmlns:a16="http://schemas.microsoft.com/office/drawing/2014/main" id="{00000000-0008-0000-0A00-000011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57714" name="Button 18" hidden="1">
              <a:extLst>
                <a:ext uri="{63B3BB69-23CF-44E3-9099-C40C66FF867C}">
                  <a14:compatExt spid="_x0000_s157714"/>
                </a:ext>
                <a:ext uri="{FF2B5EF4-FFF2-40B4-BE49-F238E27FC236}">
                  <a16:creationId xmlns:a16="http://schemas.microsoft.com/office/drawing/2014/main" id="{00000000-0008-0000-0A00-000012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57715" name="Button 19" hidden="1">
              <a:extLst>
                <a:ext uri="{63B3BB69-23CF-44E3-9099-C40C66FF867C}">
                  <a14:compatExt spid="_x0000_s157715"/>
                </a:ext>
                <a:ext uri="{FF2B5EF4-FFF2-40B4-BE49-F238E27FC236}">
                  <a16:creationId xmlns:a16="http://schemas.microsoft.com/office/drawing/2014/main" id="{00000000-0008-0000-0A00-000013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7716" name="Button 20" hidden="1">
              <a:extLst>
                <a:ext uri="{63B3BB69-23CF-44E3-9099-C40C66FF867C}">
                  <a14:compatExt spid="_x0000_s157716"/>
                </a:ext>
                <a:ext uri="{FF2B5EF4-FFF2-40B4-BE49-F238E27FC236}">
                  <a16:creationId xmlns:a16="http://schemas.microsoft.com/office/drawing/2014/main" id="{00000000-0008-0000-0A00-000014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6913" name="Button 1" hidden="1">
              <a:extLst>
                <a:ext uri="{63B3BB69-23CF-44E3-9099-C40C66FF867C}">
                  <a14:compatExt spid="_x0000_s166913"/>
                </a:ext>
                <a:ext uri="{FF2B5EF4-FFF2-40B4-BE49-F238E27FC236}">
                  <a16:creationId xmlns:a16="http://schemas.microsoft.com/office/drawing/2014/main" id="{00000000-0008-0000-0B00-000001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6914" name="Button 2" hidden="1">
              <a:extLst>
                <a:ext uri="{63B3BB69-23CF-44E3-9099-C40C66FF867C}">
                  <a14:compatExt spid="_x0000_s166914"/>
                </a:ext>
                <a:ext uri="{FF2B5EF4-FFF2-40B4-BE49-F238E27FC236}">
                  <a16:creationId xmlns:a16="http://schemas.microsoft.com/office/drawing/2014/main" id="{00000000-0008-0000-0B00-000002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6915" name="Button 3" hidden="1">
              <a:extLst>
                <a:ext uri="{63B3BB69-23CF-44E3-9099-C40C66FF867C}">
                  <a14:compatExt spid="_x0000_s166915"/>
                </a:ext>
                <a:ext uri="{FF2B5EF4-FFF2-40B4-BE49-F238E27FC236}">
                  <a16:creationId xmlns:a16="http://schemas.microsoft.com/office/drawing/2014/main" id="{00000000-0008-0000-0B00-000003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6916" name="Button 4" hidden="1">
              <a:extLst>
                <a:ext uri="{63B3BB69-23CF-44E3-9099-C40C66FF867C}">
                  <a14:compatExt spid="_x0000_s166916"/>
                </a:ext>
                <a:ext uri="{FF2B5EF4-FFF2-40B4-BE49-F238E27FC236}">
                  <a16:creationId xmlns:a16="http://schemas.microsoft.com/office/drawing/2014/main" id="{00000000-0008-0000-0B00-000004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6917" name="Button 5" hidden="1">
              <a:extLst>
                <a:ext uri="{63B3BB69-23CF-44E3-9099-C40C66FF867C}">
                  <a14:compatExt spid="_x0000_s166917"/>
                </a:ext>
                <a:ext uri="{FF2B5EF4-FFF2-40B4-BE49-F238E27FC236}">
                  <a16:creationId xmlns:a16="http://schemas.microsoft.com/office/drawing/2014/main" id="{00000000-0008-0000-0B00-000005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6918" name="Button 6" hidden="1">
              <a:extLst>
                <a:ext uri="{63B3BB69-23CF-44E3-9099-C40C66FF867C}">
                  <a14:compatExt spid="_x0000_s166918"/>
                </a:ext>
                <a:ext uri="{FF2B5EF4-FFF2-40B4-BE49-F238E27FC236}">
                  <a16:creationId xmlns:a16="http://schemas.microsoft.com/office/drawing/2014/main" id="{00000000-0008-0000-0B00-000006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6919" name="Button 7" hidden="1">
              <a:extLst>
                <a:ext uri="{63B3BB69-23CF-44E3-9099-C40C66FF867C}">
                  <a14:compatExt spid="_x0000_s166919"/>
                </a:ext>
                <a:ext uri="{FF2B5EF4-FFF2-40B4-BE49-F238E27FC236}">
                  <a16:creationId xmlns:a16="http://schemas.microsoft.com/office/drawing/2014/main" id="{00000000-0008-0000-0B00-000007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6920" name="Button 8" hidden="1">
              <a:extLst>
                <a:ext uri="{63B3BB69-23CF-44E3-9099-C40C66FF867C}">
                  <a14:compatExt spid="_x0000_s166920"/>
                </a:ext>
                <a:ext uri="{FF2B5EF4-FFF2-40B4-BE49-F238E27FC236}">
                  <a16:creationId xmlns:a16="http://schemas.microsoft.com/office/drawing/2014/main" id="{00000000-0008-0000-0B00-000008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6921" name="Button 9" hidden="1">
              <a:extLst>
                <a:ext uri="{63B3BB69-23CF-44E3-9099-C40C66FF867C}">
                  <a14:compatExt spid="_x0000_s166921"/>
                </a:ext>
                <a:ext uri="{FF2B5EF4-FFF2-40B4-BE49-F238E27FC236}">
                  <a16:creationId xmlns:a16="http://schemas.microsoft.com/office/drawing/2014/main" id="{00000000-0008-0000-0B00-000009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6922" name="Button 10" hidden="1">
              <a:extLst>
                <a:ext uri="{63B3BB69-23CF-44E3-9099-C40C66FF867C}">
                  <a14:compatExt spid="_x0000_s166922"/>
                </a:ext>
                <a:ext uri="{FF2B5EF4-FFF2-40B4-BE49-F238E27FC236}">
                  <a16:creationId xmlns:a16="http://schemas.microsoft.com/office/drawing/2014/main" id="{00000000-0008-0000-0B00-00000A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6923" name="Button 11" hidden="1">
              <a:extLst>
                <a:ext uri="{63B3BB69-23CF-44E3-9099-C40C66FF867C}">
                  <a14:compatExt spid="_x0000_s166923"/>
                </a:ext>
                <a:ext uri="{FF2B5EF4-FFF2-40B4-BE49-F238E27FC236}">
                  <a16:creationId xmlns:a16="http://schemas.microsoft.com/office/drawing/2014/main" id="{00000000-0008-0000-0B00-00000B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6924" name="Button 12" hidden="1">
              <a:extLst>
                <a:ext uri="{63B3BB69-23CF-44E3-9099-C40C66FF867C}">
                  <a14:compatExt spid="_x0000_s166924"/>
                </a:ext>
                <a:ext uri="{FF2B5EF4-FFF2-40B4-BE49-F238E27FC236}">
                  <a16:creationId xmlns:a16="http://schemas.microsoft.com/office/drawing/2014/main" id="{00000000-0008-0000-0B00-00000C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6925" name="Button 13" hidden="1">
              <a:extLst>
                <a:ext uri="{63B3BB69-23CF-44E3-9099-C40C66FF867C}">
                  <a14:compatExt spid="_x0000_s166925"/>
                </a:ext>
                <a:ext uri="{FF2B5EF4-FFF2-40B4-BE49-F238E27FC236}">
                  <a16:creationId xmlns:a16="http://schemas.microsoft.com/office/drawing/2014/main" id="{00000000-0008-0000-0B00-00000D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6926" name="Button 14" hidden="1">
              <a:extLst>
                <a:ext uri="{63B3BB69-23CF-44E3-9099-C40C66FF867C}">
                  <a14:compatExt spid="_x0000_s166926"/>
                </a:ext>
                <a:ext uri="{FF2B5EF4-FFF2-40B4-BE49-F238E27FC236}">
                  <a16:creationId xmlns:a16="http://schemas.microsoft.com/office/drawing/2014/main" id="{00000000-0008-0000-0B00-00000E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6927" name="Button 15" hidden="1">
              <a:extLst>
                <a:ext uri="{63B3BB69-23CF-44E3-9099-C40C66FF867C}">
                  <a14:compatExt spid="_x0000_s166927"/>
                </a:ext>
                <a:ext uri="{FF2B5EF4-FFF2-40B4-BE49-F238E27FC236}">
                  <a16:creationId xmlns:a16="http://schemas.microsoft.com/office/drawing/2014/main" id="{00000000-0008-0000-0B00-00000F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6928" name="Button 16" hidden="1">
              <a:extLst>
                <a:ext uri="{63B3BB69-23CF-44E3-9099-C40C66FF867C}">
                  <a14:compatExt spid="_x0000_s166928"/>
                </a:ext>
                <a:ext uri="{FF2B5EF4-FFF2-40B4-BE49-F238E27FC236}">
                  <a16:creationId xmlns:a16="http://schemas.microsoft.com/office/drawing/2014/main" id="{00000000-0008-0000-0B00-000010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6929" name="Button 17" hidden="1">
              <a:extLst>
                <a:ext uri="{63B3BB69-23CF-44E3-9099-C40C66FF867C}">
                  <a14:compatExt spid="_x0000_s166929"/>
                </a:ext>
                <a:ext uri="{FF2B5EF4-FFF2-40B4-BE49-F238E27FC236}">
                  <a16:creationId xmlns:a16="http://schemas.microsoft.com/office/drawing/2014/main" id="{00000000-0008-0000-0B00-000011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6930" name="Button 18" hidden="1">
              <a:extLst>
                <a:ext uri="{63B3BB69-23CF-44E3-9099-C40C66FF867C}">
                  <a14:compatExt spid="_x0000_s166930"/>
                </a:ext>
                <a:ext uri="{FF2B5EF4-FFF2-40B4-BE49-F238E27FC236}">
                  <a16:creationId xmlns:a16="http://schemas.microsoft.com/office/drawing/2014/main" id="{00000000-0008-0000-0B00-000012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6931" name="Button 19" hidden="1">
              <a:extLst>
                <a:ext uri="{63B3BB69-23CF-44E3-9099-C40C66FF867C}">
                  <a14:compatExt spid="_x0000_s166931"/>
                </a:ext>
                <a:ext uri="{FF2B5EF4-FFF2-40B4-BE49-F238E27FC236}">
                  <a16:creationId xmlns:a16="http://schemas.microsoft.com/office/drawing/2014/main" id="{00000000-0008-0000-0B00-000013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6932" name="Button 20" hidden="1">
              <a:extLst>
                <a:ext uri="{63B3BB69-23CF-44E3-9099-C40C66FF867C}">
                  <a14:compatExt spid="_x0000_s166932"/>
                </a:ext>
                <a:ext uri="{FF2B5EF4-FFF2-40B4-BE49-F238E27FC236}">
                  <a16:creationId xmlns:a16="http://schemas.microsoft.com/office/drawing/2014/main" id="{00000000-0008-0000-0B00-0000148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8721" name="Button 1" hidden="1">
              <a:extLst>
                <a:ext uri="{63B3BB69-23CF-44E3-9099-C40C66FF867C}">
                  <a14:compatExt spid="_x0000_s158721"/>
                </a:ext>
                <a:ext uri="{FF2B5EF4-FFF2-40B4-BE49-F238E27FC236}">
                  <a16:creationId xmlns:a16="http://schemas.microsoft.com/office/drawing/2014/main" id="{00000000-0008-0000-0C00-000001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58722" name="Button 2" hidden="1">
              <a:extLst>
                <a:ext uri="{63B3BB69-23CF-44E3-9099-C40C66FF867C}">
                  <a14:compatExt spid="_x0000_s158722"/>
                </a:ext>
                <a:ext uri="{FF2B5EF4-FFF2-40B4-BE49-F238E27FC236}">
                  <a16:creationId xmlns:a16="http://schemas.microsoft.com/office/drawing/2014/main" id="{00000000-0008-0000-0C00-000002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58723" name="Button 3" hidden="1">
              <a:extLst>
                <a:ext uri="{63B3BB69-23CF-44E3-9099-C40C66FF867C}">
                  <a14:compatExt spid="_x0000_s158723"/>
                </a:ext>
                <a:ext uri="{FF2B5EF4-FFF2-40B4-BE49-F238E27FC236}">
                  <a16:creationId xmlns:a16="http://schemas.microsoft.com/office/drawing/2014/main" id="{00000000-0008-0000-0C00-000003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8724" name="Button 4" hidden="1">
              <a:extLst>
                <a:ext uri="{63B3BB69-23CF-44E3-9099-C40C66FF867C}">
                  <a14:compatExt spid="_x0000_s158724"/>
                </a:ext>
                <a:ext uri="{FF2B5EF4-FFF2-40B4-BE49-F238E27FC236}">
                  <a16:creationId xmlns:a16="http://schemas.microsoft.com/office/drawing/2014/main" id="{00000000-0008-0000-0C00-000004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8725" name="Button 5" hidden="1">
              <a:extLst>
                <a:ext uri="{63B3BB69-23CF-44E3-9099-C40C66FF867C}">
                  <a14:compatExt spid="_x0000_s158725"/>
                </a:ext>
                <a:ext uri="{FF2B5EF4-FFF2-40B4-BE49-F238E27FC236}">
                  <a16:creationId xmlns:a16="http://schemas.microsoft.com/office/drawing/2014/main" id="{00000000-0008-0000-0C00-000005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8726" name="Button 6" hidden="1">
              <a:extLst>
                <a:ext uri="{63B3BB69-23CF-44E3-9099-C40C66FF867C}">
                  <a14:compatExt spid="_x0000_s158726"/>
                </a:ext>
                <a:ext uri="{FF2B5EF4-FFF2-40B4-BE49-F238E27FC236}">
                  <a16:creationId xmlns:a16="http://schemas.microsoft.com/office/drawing/2014/main" id="{00000000-0008-0000-0C00-000006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8727" name="Button 7" hidden="1">
              <a:extLst>
                <a:ext uri="{63B3BB69-23CF-44E3-9099-C40C66FF867C}">
                  <a14:compatExt spid="_x0000_s158727"/>
                </a:ext>
                <a:ext uri="{FF2B5EF4-FFF2-40B4-BE49-F238E27FC236}">
                  <a16:creationId xmlns:a16="http://schemas.microsoft.com/office/drawing/2014/main" id="{00000000-0008-0000-0C00-000007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8728" name="Button 8" hidden="1">
              <a:extLst>
                <a:ext uri="{63B3BB69-23CF-44E3-9099-C40C66FF867C}">
                  <a14:compatExt spid="_x0000_s158728"/>
                </a:ext>
                <a:ext uri="{FF2B5EF4-FFF2-40B4-BE49-F238E27FC236}">
                  <a16:creationId xmlns:a16="http://schemas.microsoft.com/office/drawing/2014/main" id="{00000000-0008-0000-0C00-000008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8729" name="Button 9" hidden="1">
              <a:extLst>
                <a:ext uri="{63B3BB69-23CF-44E3-9099-C40C66FF867C}">
                  <a14:compatExt spid="_x0000_s158729"/>
                </a:ext>
                <a:ext uri="{FF2B5EF4-FFF2-40B4-BE49-F238E27FC236}">
                  <a16:creationId xmlns:a16="http://schemas.microsoft.com/office/drawing/2014/main" id="{00000000-0008-0000-0C00-000009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8730" name="Button 10" hidden="1">
              <a:extLst>
                <a:ext uri="{63B3BB69-23CF-44E3-9099-C40C66FF867C}">
                  <a14:compatExt spid="_x0000_s158730"/>
                </a:ext>
                <a:ext uri="{FF2B5EF4-FFF2-40B4-BE49-F238E27FC236}">
                  <a16:creationId xmlns:a16="http://schemas.microsoft.com/office/drawing/2014/main" id="{00000000-0008-0000-0C00-00000A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8731" name="Button 11" hidden="1">
              <a:extLst>
                <a:ext uri="{63B3BB69-23CF-44E3-9099-C40C66FF867C}">
                  <a14:compatExt spid="_x0000_s158731"/>
                </a:ext>
                <a:ext uri="{FF2B5EF4-FFF2-40B4-BE49-F238E27FC236}">
                  <a16:creationId xmlns:a16="http://schemas.microsoft.com/office/drawing/2014/main" id="{00000000-0008-0000-0C00-00000B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8732" name="Button 12" hidden="1">
              <a:extLst>
                <a:ext uri="{63B3BB69-23CF-44E3-9099-C40C66FF867C}">
                  <a14:compatExt spid="_x0000_s158732"/>
                </a:ext>
                <a:ext uri="{FF2B5EF4-FFF2-40B4-BE49-F238E27FC236}">
                  <a16:creationId xmlns:a16="http://schemas.microsoft.com/office/drawing/2014/main" id="{00000000-0008-0000-0C00-00000C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58733" name="Button 13" hidden="1">
              <a:extLst>
                <a:ext uri="{63B3BB69-23CF-44E3-9099-C40C66FF867C}">
                  <a14:compatExt spid="_x0000_s158733"/>
                </a:ext>
                <a:ext uri="{FF2B5EF4-FFF2-40B4-BE49-F238E27FC236}">
                  <a16:creationId xmlns:a16="http://schemas.microsoft.com/office/drawing/2014/main" id="{00000000-0008-0000-0C00-00000D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58734" name="Button 14" hidden="1">
              <a:extLst>
                <a:ext uri="{63B3BB69-23CF-44E3-9099-C40C66FF867C}">
                  <a14:compatExt spid="_x0000_s158734"/>
                </a:ext>
                <a:ext uri="{FF2B5EF4-FFF2-40B4-BE49-F238E27FC236}">
                  <a16:creationId xmlns:a16="http://schemas.microsoft.com/office/drawing/2014/main" id="{00000000-0008-0000-0C00-00000E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8735" name="Button 15" hidden="1">
              <a:extLst>
                <a:ext uri="{63B3BB69-23CF-44E3-9099-C40C66FF867C}">
                  <a14:compatExt spid="_x0000_s158735"/>
                </a:ext>
                <a:ext uri="{FF2B5EF4-FFF2-40B4-BE49-F238E27FC236}">
                  <a16:creationId xmlns:a16="http://schemas.microsoft.com/office/drawing/2014/main" id="{00000000-0008-0000-0C00-00000F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58736" name="Button 16" hidden="1">
              <a:extLst>
                <a:ext uri="{63B3BB69-23CF-44E3-9099-C40C66FF867C}">
                  <a14:compatExt spid="_x0000_s158736"/>
                </a:ext>
                <a:ext uri="{FF2B5EF4-FFF2-40B4-BE49-F238E27FC236}">
                  <a16:creationId xmlns:a16="http://schemas.microsoft.com/office/drawing/2014/main" id="{00000000-0008-0000-0C00-000010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8737" name="Button 17" hidden="1">
              <a:extLst>
                <a:ext uri="{63B3BB69-23CF-44E3-9099-C40C66FF867C}">
                  <a14:compatExt spid="_x0000_s158737"/>
                </a:ext>
                <a:ext uri="{FF2B5EF4-FFF2-40B4-BE49-F238E27FC236}">
                  <a16:creationId xmlns:a16="http://schemas.microsoft.com/office/drawing/2014/main" id="{00000000-0008-0000-0C00-000011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58738" name="Button 18" hidden="1">
              <a:extLst>
                <a:ext uri="{63B3BB69-23CF-44E3-9099-C40C66FF867C}">
                  <a14:compatExt spid="_x0000_s158738"/>
                </a:ext>
                <a:ext uri="{FF2B5EF4-FFF2-40B4-BE49-F238E27FC236}">
                  <a16:creationId xmlns:a16="http://schemas.microsoft.com/office/drawing/2014/main" id="{00000000-0008-0000-0C00-000012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58739" name="Button 19" hidden="1">
              <a:extLst>
                <a:ext uri="{63B3BB69-23CF-44E3-9099-C40C66FF867C}">
                  <a14:compatExt spid="_x0000_s158739"/>
                </a:ext>
                <a:ext uri="{FF2B5EF4-FFF2-40B4-BE49-F238E27FC236}">
                  <a16:creationId xmlns:a16="http://schemas.microsoft.com/office/drawing/2014/main" id="{00000000-0008-0000-0C00-000013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8740" name="Button 20" hidden="1">
              <a:extLst>
                <a:ext uri="{63B3BB69-23CF-44E3-9099-C40C66FF867C}">
                  <a14:compatExt spid="_x0000_s158740"/>
                </a:ext>
                <a:ext uri="{FF2B5EF4-FFF2-40B4-BE49-F238E27FC236}">
                  <a16:creationId xmlns:a16="http://schemas.microsoft.com/office/drawing/2014/main" id="{00000000-0008-0000-0C00-0000146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78177" name="Button 1" hidden="1">
              <a:extLst>
                <a:ext uri="{63B3BB69-23CF-44E3-9099-C40C66FF867C}">
                  <a14:compatExt spid="_x0000_s178177"/>
                </a:ext>
                <a:ext uri="{FF2B5EF4-FFF2-40B4-BE49-F238E27FC236}">
                  <a16:creationId xmlns:a16="http://schemas.microsoft.com/office/drawing/2014/main" id="{00000000-0008-0000-0D00-000001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78178" name="Button 2" hidden="1">
              <a:extLst>
                <a:ext uri="{63B3BB69-23CF-44E3-9099-C40C66FF867C}">
                  <a14:compatExt spid="_x0000_s178178"/>
                </a:ext>
                <a:ext uri="{FF2B5EF4-FFF2-40B4-BE49-F238E27FC236}">
                  <a16:creationId xmlns:a16="http://schemas.microsoft.com/office/drawing/2014/main" id="{00000000-0008-0000-0D00-000002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78179" name="Button 3" hidden="1">
              <a:extLst>
                <a:ext uri="{63B3BB69-23CF-44E3-9099-C40C66FF867C}">
                  <a14:compatExt spid="_x0000_s178179"/>
                </a:ext>
                <a:ext uri="{FF2B5EF4-FFF2-40B4-BE49-F238E27FC236}">
                  <a16:creationId xmlns:a16="http://schemas.microsoft.com/office/drawing/2014/main" id="{00000000-0008-0000-0D00-000003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78180" name="Button 4" hidden="1">
              <a:extLst>
                <a:ext uri="{63B3BB69-23CF-44E3-9099-C40C66FF867C}">
                  <a14:compatExt spid="_x0000_s178180"/>
                </a:ext>
                <a:ext uri="{FF2B5EF4-FFF2-40B4-BE49-F238E27FC236}">
                  <a16:creationId xmlns:a16="http://schemas.microsoft.com/office/drawing/2014/main" id="{00000000-0008-0000-0D00-000004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78181" name="Button 5" hidden="1">
              <a:extLst>
                <a:ext uri="{63B3BB69-23CF-44E3-9099-C40C66FF867C}">
                  <a14:compatExt spid="_x0000_s178181"/>
                </a:ext>
                <a:ext uri="{FF2B5EF4-FFF2-40B4-BE49-F238E27FC236}">
                  <a16:creationId xmlns:a16="http://schemas.microsoft.com/office/drawing/2014/main" id="{00000000-0008-0000-0D00-000005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78182" name="Button 6" hidden="1">
              <a:extLst>
                <a:ext uri="{63B3BB69-23CF-44E3-9099-C40C66FF867C}">
                  <a14:compatExt spid="_x0000_s178182"/>
                </a:ext>
                <a:ext uri="{FF2B5EF4-FFF2-40B4-BE49-F238E27FC236}">
                  <a16:creationId xmlns:a16="http://schemas.microsoft.com/office/drawing/2014/main" id="{00000000-0008-0000-0D00-000006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78183" name="Button 7" hidden="1">
              <a:extLst>
                <a:ext uri="{63B3BB69-23CF-44E3-9099-C40C66FF867C}">
                  <a14:compatExt spid="_x0000_s178183"/>
                </a:ext>
                <a:ext uri="{FF2B5EF4-FFF2-40B4-BE49-F238E27FC236}">
                  <a16:creationId xmlns:a16="http://schemas.microsoft.com/office/drawing/2014/main" id="{00000000-0008-0000-0D00-000007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78184" name="Button 8" hidden="1">
              <a:extLst>
                <a:ext uri="{63B3BB69-23CF-44E3-9099-C40C66FF867C}">
                  <a14:compatExt spid="_x0000_s178184"/>
                </a:ext>
                <a:ext uri="{FF2B5EF4-FFF2-40B4-BE49-F238E27FC236}">
                  <a16:creationId xmlns:a16="http://schemas.microsoft.com/office/drawing/2014/main" id="{00000000-0008-0000-0D00-000008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78185" name="Button 9" hidden="1">
              <a:extLst>
                <a:ext uri="{63B3BB69-23CF-44E3-9099-C40C66FF867C}">
                  <a14:compatExt spid="_x0000_s178185"/>
                </a:ext>
                <a:ext uri="{FF2B5EF4-FFF2-40B4-BE49-F238E27FC236}">
                  <a16:creationId xmlns:a16="http://schemas.microsoft.com/office/drawing/2014/main" id="{00000000-0008-0000-0D00-000009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78186" name="Button 10" hidden="1">
              <a:extLst>
                <a:ext uri="{63B3BB69-23CF-44E3-9099-C40C66FF867C}">
                  <a14:compatExt spid="_x0000_s178186"/>
                </a:ext>
                <a:ext uri="{FF2B5EF4-FFF2-40B4-BE49-F238E27FC236}">
                  <a16:creationId xmlns:a16="http://schemas.microsoft.com/office/drawing/2014/main" id="{00000000-0008-0000-0D00-00000A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78187" name="Button 11" hidden="1">
              <a:extLst>
                <a:ext uri="{63B3BB69-23CF-44E3-9099-C40C66FF867C}">
                  <a14:compatExt spid="_x0000_s178187"/>
                </a:ext>
                <a:ext uri="{FF2B5EF4-FFF2-40B4-BE49-F238E27FC236}">
                  <a16:creationId xmlns:a16="http://schemas.microsoft.com/office/drawing/2014/main" id="{00000000-0008-0000-0D00-00000B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78188" name="Button 12" hidden="1">
              <a:extLst>
                <a:ext uri="{63B3BB69-23CF-44E3-9099-C40C66FF867C}">
                  <a14:compatExt spid="_x0000_s178188"/>
                </a:ext>
                <a:ext uri="{FF2B5EF4-FFF2-40B4-BE49-F238E27FC236}">
                  <a16:creationId xmlns:a16="http://schemas.microsoft.com/office/drawing/2014/main" id="{00000000-0008-0000-0D00-00000C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78189" name="Button 13" hidden="1">
              <a:extLst>
                <a:ext uri="{63B3BB69-23CF-44E3-9099-C40C66FF867C}">
                  <a14:compatExt spid="_x0000_s178189"/>
                </a:ext>
                <a:ext uri="{FF2B5EF4-FFF2-40B4-BE49-F238E27FC236}">
                  <a16:creationId xmlns:a16="http://schemas.microsoft.com/office/drawing/2014/main" id="{00000000-0008-0000-0D00-00000D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78190" name="Button 14" hidden="1">
              <a:extLst>
                <a:ext uri="{63B3BB69-23CF-44E3-9099-C40C66FF867C}">
                  <a14:compatExt spid="_x0000_s178190"/>
                </a:ext>
                <a:ext uri="{FF2B5EF4-FFF2-40B4-BE49-F238E27FC236}">
                  <a16:creationId xmlns:a16="http://schemas.microsoft.com/office/drawing/2014/main" id="{00000000-0008-0000-0D00-00000E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78191" name="Button 15" hidden="1">
              <a:extLst>
                <a:ext uri="{63B3BB69-23CF-44E3-9099-C40C66FF867C}">
                  <a14:compatExt spid="_x0000_s178191"/>
                </a:ext>
                <a:ext uri="{FF2B5EF4-FFF2-40B4-BE49-F238E27FC236}">
                  <a16:creationId xmlns:a16="http://schemas.microsoft.com/office/drawing/2014/main" id="{00000000-0008-0000-0D00-00000F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78192" name="Button 16" hidden="1">
              <a:extLst>
                <a:ext uri="{63B3BB69-23CF-44E3-9099-C40C66FF867C}">
                  <a14:compatExt spid="_x0000_s178192"/>
                </a:ext>
                <a:ext uri="{FF2B5EF4-FFF2-40B4-BE49-F238E27FC236}">
                  <a16:creationId xmlns:a16="http://schemas.microsoft.com/office/drawing/2014/main" id="{00000000-0008-0000-0D00-000010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78193" name="Button 17" hidden="1">
              <a:extLst>
                <a:ext uri="{63B3BB69-23CF-44E3-9099-C40C66FF867C}">
                  <a14:compatExt spid="_x0000_s178193"/>
                </a:ext>
                <a:ext uri="{FF2B5EF4-FFF2-40B4-BE49-F238E27FC236}">
                  <a16:creationId xmlns:a16="http://schemas.microsoft.com/office/drawing/2014/main" id="{00000000-0008-0000-0D00-000011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78194" name="Button 18" hidden="1">
              <a:extLst>
                <a:ext uri="{63B3BB69-23CF-44E3-9099-C40C66FF867C}">
                  <a14:compatExt spid="_x0000_s178194"/>
                </a:ext>
                <a:ext uri="{FF2B5EF4-FFF2-40B4-BE49-F238E27FC236}">
                  <a16:creationId xmlns:a16="http://schemas.microsoft.com/office/drawing/2014/main" id="{00000000-0008-0000-0D00-000012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78195" name="Button 19" hidden="1">
              <a:extLst>
                <a:ext uri="{63B3BB69-23CF-44E3-9099-C40C66FF867C}">
                  <a14:compatExt spid="_x0000_s178195"/>
                </a:ext>
                <a:ext uri="{FF2B5EF4-FFF2-40B4-BE49-F238E27FC236}">
                  <a16:creationId xmlns:a16="http://schemas.microsoft.com/office/drawing/2014/main" id="{00000000-0008-0000-0D00-000013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78196" name="Button 20" hidden="1">
              <a:extLst>
                <a:ext uri="{63B3BB69-23CF-44E3-9099-C40C66FF867C}">
                  <a14:compatExt spid="_x0000_s178196"/>
                </a:ext>
                <a:ext uri="{FF2B5EF4-FFF2-40B4-BE49-F238E27FC236}">
                  <a16:creationId xmlns:a16="http://schemas.microsoft.com/office/drawing/2014/main" id="{00000000-0008-0000-0D00-000014B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7937" name="Button 1" hidden="1">
              <a:extLst>
                <a:ext uri="{63B3BB69-23CF-44E3-9099-C40C66FF867C}">
                  <a14:compatExt spid="_x0000_s167937"/>
                </a:ext>
                <a:ext uri="{FF2B5EF4-FFF2-40B4-BE49-F238E27FC236}">
                  <a16:creationId xmlns:a16="http://schemas.microsoft.com/office/drawing/2014/main" id="{00000000-0008-0000-0E00-000001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7938" name="Button 2" hidden="1">
              <a:extLst>
                <a:ext uri="{63B3BB69-23CF-44E3-9099-C40C66FF867C}">
                  <a14:compatExt spid="_x0000_s167938"/>
                </a:ext>
                <a:ext uri="{FF2B5EF4-FFF2-40B4-BE49-F238E27FC236}">
                  <a16:creationId xmlns:a16="http://schemas.microsoft.com/office/drawing/2014/main" id="{00000000-0008-0000-0E00-000002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7939" name="Button 3" hidden="1">
              <a:extLst>
                <a:ext uri="{63B3BB69-23CF-44E3-9099-C40C66FF867C}">
                  <a14:compatExt spid="_x0000_s167939"/>
                </a:ext>
                <a:ext uri="{FF2B5EF4-FFF2-40B4-BE49-F238E27FC236}">
                  <a16:creationId xmlns:a16="http://schemas.microsoft.com/office/drawing/2014/main" id="{00000000-0008-0000-0E00-000003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7940" name="Button 4" hidden="1">
              <a:extLst>
                <a:ext uri="{63B3BB69-23CF-44E3-9099-C40C66FF867C}">
                  <a14:compatExt spid="_x0000_s167940"/>
                </a:ext>
                <a:ext uri="{FF2B5EF4-FFF2-40B4-BE49-F238E27FC236}">
                  <a16:creationId xmlns:a16="http://schemas.microsoft.com/office/drawing/2014/main" id="{00000000-0008-0000-0E00-000004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7941" name="Button 5" hidden="1">
              <a:extLst>
                <a:ext uri="{63B3BB69-23CF-44E3-9099-C40C66FF867C}">
                  <a14:compatExt spid="_x0000_s167941"/>
                </a:ext>
                <a:ext uri="{FF2B5EF4-FFF2-40B4-BE49-F238E27FC236}">
                  <a16:creationId xmlns:a16="http://schemas.microsoft.com/office/drawing/2014/main" id="{00000000-0008-0000-0E00-000005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7942" name="Button 6" hidden="1">
              <a:extLst>
                <a:ext uri="{63B3BB69-23CF-44E3-9099-C40C66FF867C}">
                  <a14:compatExt spid="_x0000_s167942"/>
                </a:ext>
                <a:ext uri="{FF2B5EF4-FFF2-40B4-BE49-F238E27FC236}">
                  <a16:creationId xmlns:a16="http://schemas.microsoft.com/office/drawing/2014/main" id="{00000000-0008-0000-0E00-000006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7943" name="Button 7" hidden="1">
              <a:extLst>
                <a:ext uri="{63B3BB69-23CF-44E3-9099-C40C66FF867C}">
                  <a14:compatExt spid="_x0000_s167943"/>
                </a:ext>
                <a:ext uri="{FF2B5EF4-FFF2-40B4-BE49-F238E27FC236}">
                  <a16:creationId xmlns:a16="http://schemas.microsoft.com/office/drawing/2014/main" id="{00000000-0008-0000-0E00-000007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44" name="Button 8" hidden="1">
              <a:extLst>
                <a:ext uri="{63B3BB69-23CF-44E3-9099-C40C66FF867C}">
                  <a14:compatExt spid="_x0000_s167944"/>
                </a:ext>
                <a:ext uri="{FF2B5EF4-FFF2-40B4-BE49-F238E27FC236}">
                  <a16:creationId xmlns:a16="http://schemas.microsoft.com/office/drawing/2014/main" id="{00000000-0008-0000-0E00-000008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7945" name="Button 9" hidden="1">
              <a:extLst>
                <a:ext uri="{63B3BB69-23CF-44E3-9099-C40C66FF867C}">
                  <a14:compatExt spid="_x0000_s167945"/>
                </a:ext>
                <a:ext uri="{FF2B5EF4-FFF2-40B4-BE49-F238E27FC236}">
                  <a16:creationId xmlns:a16="http://schemas.microsoft.com/office/drawing/2014/main" id="{00000000-0008-0000-0E00-000009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7946" name="Button 10" hidden="1">
              <a:extLst>
                <a:ext uri="{63B3BB69-23CF-44E3-9099-C40C66FF867C}">
                  <a14:compatExt spid="_x0000_s167946"/>
                </a:ext>
                <a:ext uri="{FF2B5EF4-FFF2-40B4-BE49-F238E27FC236}">
                  <a16:creationId xmlns:a16="http://schemas.microsoft.com/office/drawing/2014/main" id="{00000000-0008-0000-0E00-00000A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7947" name="Button 11" hidden="1">
              <a:extLst>
                <a:ext uri="{63B3BB69-23CF-44E3-9099-C40C66FF867C}">
                  <a14:compatExt spid="_x0000_s167947"/>
                </a:ext>
                <a:ext uri="{FF2B5EF4-FFF2-40B4-BE49-F238E27FC236}">
                  <a16:creationId xmlns:a16="http://schemas.microsoft.com/office/drawing/2014/main" id="{00000000-0008-0000-0E00-00000B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7948" name="Button 12" hidden="1">
              <a:extLst>
                <a:ext uri="{63B3BB69-23CF-44E3-9099-C40C66FF867C}">
                  <a14:compatExt spid="_x0000_s167948"/>
                </a:ext>
                <a:ext uri="{FF2B5EF4-FFF2-40B4-BE49-F238E27FC236}">
                  <a16:creationId xmlns:a16="http://schemas.microsoft.com/office/drawing/2014/main" id="{00000000-0008-0000-0E00-00000C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7949" name="Button 13" hidden="1">
              <a:extLst>
                <a:ext uri="{63B3BB69-23CF-44E3-9099-C40C66FF867C}">
                  <a14:compatExt spid="_x0000_s167949"/>
                </a:ext>
                <a:ext uri="{FF2B5EF4-FFF2-40B4-BE49-F238E27FC236}">
                  <a16:creationId xmlns:a16="http://schemas.microsoft.com/office/drawing/2014/main" id="{00000000-0008-0000-0E00-00000D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6</xdr:row>
          <xdr:rowOff>152400</xdr:rowOff>
        </xdr:from>
        <xdr:to>
          <xdr:col>30</xdr:col>
          <xdr:colOff>0</xdr:colOff>
          <xdr:row>7</xdr:row>
          <xdr:rowOff>161925</xdr:rowOff>
        </xdr:to>
        <xdr:sp macro="" textlink="">
          <xdr:nvSpPr>
            <xdr:cNvPr id="167950" name="Button 14" hidden="1">
              <a:extLst>
                <a:ext uri="{63B3BB69-23CF-44E3-9099-C40C66FF867C}">
                  <a14:compatExt spid="_x0000_s167950"/>
                </a:ext>
                <a:ext uri="{FF2B5EF4-FFF2-40B4-BE49-F238E27FC236}">
                  <a16:creationId xmlns:a16="http://schemas.microsoft.com/office/drawing/2014/main" id="{00000000-0008-0000-0E00-00000E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51" name="Button 15" hidden="1">
              <a:extLst>
                <a:ext uri="{63B3BB69-23CF-44E3-9099-C40C66FF867C}">
                  <a14:compatExt spid="_x0000_s167951"/>
                </a:ext>
                <a:ext uri="{FF2B5EF4-FFF2-40B4-BE49-F238E27FC236}">
                  <a16:creationId xmlns:a16="http://schemas.microsoft.com/office/drawing/2014/main" id="{00000000-0008-0000-0E00-00000F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7952" name="Button 16" hidden="1">
              <a:extLst>
                <a:ext uri="{63B3BB69-23CF-44E3-9099-C40C66FF867C}">
                  <a14:compatExt spid="_x0000_s167952"/>
                </a:ext>
                <a:ext uri="{FF2B5EF4-FFF2-40B4-BE49-F238E27FC236}">
                  <a16:creationId xmlns:a16="http://schemas.microsoft.com/office/drawing/2014/main" id="{00000000-0008-0000-0E00-000010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53" name="Button 17" hidden="1">
              <a:extLst>
                <a:ext uri="{63B3BB69-23CF-44E3-9099-C40C66FF867C}">
                  <a14:compatExt spid="_x0000_s167953"/>
                </a:ext>
                <a:ext uri="{FF2B5EF4-FFF2-40B4-BE49-F238E27FC236}">
                  <a16:creationId xmlns:a16="http://schemas.microsoft.com/office/drawing/2014/main" id="{00000000-0008-0000-0E00-000011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7954" name="Button 18" hidden="1">
              <a:extLst>
                <a:ext uri="{63B3BB69-23CF-44E3-9099-C40C66FF867C}">
                  <a14:compatExt spid="_x0000_s167954"/>
                </a:ext>
                <a:ext uri="{FF2B5EF4-FFF2-40B4-BE49-F238E27FC236}">
                  <a16:creationId xmlns:a16="http://schemas.microsoft.com/office/drawing/2014/main" id="{00000000-0008-0000-0E00-000012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7955" name="Button 19" hidden="1">
              <a:extLst>
                <a:ext uri="{63B3BB69-23CF-44E3-9099-C40C66FF867C}">
                  <a14:compatExt spid="_x0000_s167955"/>
                </a:ext>
                <a:ext uri="{FF2B5EF4-FFF2-40B4-BE49-F238E27FC236}">
                  <a16:creationId xmlns:a16="http://schemas.microsoft.com/office/drawing/2014/main" id="{00000000-0008-0000-0E00-000013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7956" name="Button 20" hidden="1">
              <a:extLst>
                <a:ext uri="{63B3BB69-23CF-44E3-9099-C40C66FF867C}">
                  <a14:compatExt spid="_x0000_s167956"/>
                </a:ext>
                <a:ext uri="{FF2B5EF4-FFF2-40B4-BE49-F238E27FC236}">
                  <a16:creationId xmlns:a16="http://schemas.microsoft.com/office/drawing/2014/main" id="{00000000-0008-0000-0E00-0000149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2</xdr:row>
          <xdr:rowOff>0</xdr:rowOff>
        </xdr:from>
        <xdr:to>
          <xdr:col>3</xdr:col>
          <xdr:colOff>1771650</xdr:colOff>
          <xdr:row>2</xdr:row>
          <xdr:rowOff>314325</xdr:rowOff>
        </xdr:to>
        <xdr:sp macro="" textlink="">
          <xdr:nvSpPr>
            <xdr:cNvPr id="65537" name="Button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:a16="http://schemas.microsoft.com/office/drawing/2014/main" id="{00000000-0008-0000-0F00-0000010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Kampioenen opbouwen</a:t>
              </a:r>
            </a:p>
          </xdr:txBody>
        </xdr:sp>
        <xdr:clientData fPrintsWithSheet="0"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5</xdr:row>
          <xdr:rowOff>19050</xdr:rowOff>
        </xdr:from>
        <xdr:to>
          <xdr:col>2</xdr:col>
          <xdr:colOff>1143000</xdr:colOff>
          <xdr:row>6</xdr:row>
          <xdr:rowOff>142875</xdr:rowOff>
        </xdr:to>
        <xdr:sp macro="" textlink="">
          <xdr:nvSpPr>
            <xdr:cNvPr id="109569" name="Button 1" hidden="1">
              <a:extLst>
                <a:ext uri="{63B3BB69-23CF-44E3-9099-C40C66FF867C}">
                  <a14:compatExt spid="_x0000_s109569"/>
                </a:ext>
                <a:ext uri="{FF2B5EF4-FFF2-40B4-BE49-F238E27FC236}">
                  <a16:creationId xmlns:a16="http://schemas.microsoft.com/office/drawing/2014/main" id="{00000000-0008-0000-1000-000001A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Winnaars opbouwen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1162050</xdr:colOff>
          <xdr:row>5</xdr:row>
          <xdr:rowOff>19050</xdr:rowOff>
        </xdr:from>
        <xdr:to>
          <xdr:col>3</xdr:col>
          <xdr:colOff>790575</xdr:colOff>
          <xdr:row>6</xdr:row>
          <xdr:rowOff>142875</xdr:rowOff>
        </xdr:to>
        <xdr:sp macro="" textlink="">
          <xdr:nvSpPr>
            <xdr:cNvPr id="109570" name="Button 2" hidden="1">
              <a:extLst>
                <a:ext uri="{63B3BB69-23CF-44E3-9099-C40C66FF867C}">
                  <a14:compatExt spid="_x0000_s109570"/>
                </a:ext>
                <a:ext uri="{FF2B5EF4-FFF2-40B4-BE49-F238E27FC236}">
                  <a16:creationId xmlns:a16="http://schemas.microsoft.com/office/drawing/2014/main" id="{00000000-0008-0000-1000-000002A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Dubbele paarden/pony's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819150</xdr:colOff>
          <xdr:row>5</xdr:row>
          <xdr:rowOff>19050</xdr:rowOff>
        </xdr:from>
        <xdr:to>
          <xdr:col>6</xdr:col>
          <xdr:colOff>219075</xdr:colOff>
          <xdr:row>6</xdr:row>
          <xdr:rowOff>142875</xdr:rowOff>
        </xdr:to>
        <xdr:sp macro="" textlink="">
          <xdr:nvSpPr>
            <xdr:cNvPr id="109571" name="Button 3" hidden="1">
              <a:extLst>
                <a:ext uri="{63B3BB69-23CF-44E3-9099-C40C66FF867C}">
                  <a14:compatExt spid="_x0000_s109571"/>
                </a:ext>
                <a:ext uri="{FF2B5EF4-FFF2-40B4-BE49-F238E27FC236}">
                  <a16:creationId xmlns:a16="http://schemas.microsoft.com/office/drawing/2014/main" id="{00000000-0008-0000-1000-000003A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Importeren gegevens</a:t>
              </a:r>
            </a:p>
            <a:p>
              <a:pPr algn="ctr" rtl="0">
                <a:defRPr sz="1000"/>
              </a:pPr>
              <a:endPara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247650</xdr:colOff>
          <xdr:row>5</xdr:row>
          <xdr:rowOff>19050</xdr:rowOff>
        </xdr:from>
        <xdr:to>
          <xdr:col>8</xdr:col>
          <xdr:colOff>0</xdr:colOff>
          <xdr:row>6</xdr:row>
          <xdr:rowOff>142875</xdr:rowOff>
        </xdr:to>
        <xdr:sp macro="" textlink="">
          <xdr:nvSpPr>
            <xdr:cNvPr id="109572" name="Button 4" hidden="1">
              <a:extLst>
                <a:ext uri="{63B3BB69-23CF-44E3-9099-C40C66FF867C}">
                  <a14:compatExt spid="_x0000_s109572"/>
                </a:ext>
                <a:ext uri="{FF2B5EF4-FFF2-40B4-BE49-F238E27FC236}">
                  <a16:creationId xmlns:a16="http://schemas.microsoft.com/office/drawing/2014/main" id="{00000000-0008-0000-1000-000004A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Verwerken gegevens</a:t>
              </a:r>
            </a:p>
          </xdr:txBody>
        </xdr:sp>
        <xdr:clientData fPrintsWithSheet="0"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161925</xdr:colOff>
          <xdr:row>13</xdr:row>
          <xdr:rowOff>38100</xdr:rowOff>
        </xdr:from>
        <xdr:to>
          <xdr:col>2</xdr:col>
          <xdr:colOff>3028950</xdr:colOff>
          <xdr:row>16</xdr:row>
          <xdr:rowOff>133350</xdr:rowOff>
        </xdr:to>
        <xdr:sp macro="" textlink="">
          <xdr:nvSpPr>
            <xdr:cNvPr id="125974" name="Button 22" hidden="1">
              <a:extLst>
                <a:ext uri="{63B3BB69-23CF-44E3-9099-C40C66FF867C}">
                  <a14:compatExt spid="_x0000_s125974"/>
                </a:ext>
                <a:ext uri="{FF2B5EF4-FFF2-40B4-BE49-F238E27FC236}">
                  <a16:creationId xmlns:a16="http://schemas.microsoft.com/office/drawing/2014/main" id="{00000000-0008-0000-1100-000016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Tabbladen zichtbaar of verbergen</a:t>
              </a:r>
            </a:p>
          </xdr:txBody>
        </xdr:sp>
        <xdr:clientData fPrintsWithSheet="0"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1285875</xdr:colOff>
          <xdr:row>1</xdr:row>
          <xdr:rowOff>0</xdr:rowOff>
        </xdr:from>
        <xdr:to>
          <xdr:col>7</xdr:col>
          <xdr:colOff>2009775</xdr:colOff>
          <xdr:row>2</xdr:row>
          <xdr:rowOff>314325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1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Afvaardiging opbouwen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77153" name="Button 1" hidden="1">
              <a:extLst>
                <a:ext uri="{63B3BB69-23CF-44E3-9099-C40C66FF867C}">
                  <a14:compatExt spid="_x0000_s177153"/>
                </a:ext>
                <a:ext uri="{FF2B5EF4-FFF2-40B4-BE49-F238E27FC236}">
                  <a16:creationId xmlns:a16="http://schemas.microsoft.com/office/drawing/2014/main" id="{00000000-0008-0000-0200-000001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77154" name="Button 2" hidden="1">
              <a:extLst>
                <a:ext uri="{63B3BB69-23CF-44E3-9099-C40C66FF867C}">
                  <a14:compatExt spid="_x0000_s177154"/>
                </a:ext>
                <a:ext uri="{FF2B5EF4-FFF2-40B4-BE49-F238E27FC236}">
                  <a16:creationId xmlns:a16="http://schemas.microsoft.com/office/drawing/2014/main" id="{00000000-0008-0000-0200-000002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77155" name="Button 3" hidden="1">
              <a:extLst>
                <a:ext uri="{63B3BB69-23CF-44E3-9099-C40C66FF867C}">
                  <a14:compatExt spid="_x0000_s177155"/>
                </a:ext>
                <a:ext uri="{FF2B5EF4-FFF2-40B4-BE49-F238E27FC236}">
                  <a16:creationId xmlns:a16="http://schemas.microsoft.com/office/drawing/2014/main" id="{00000000-0008-0000-0200-000003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77156" name="Button 4" hidden="1">
              <a:extLst>
                <a:ext uri="{63B3BB69-23CF-44E3-9099-C40C66FF867C}">
                  <a14:compatExt spid="_x0000_s177156"/>
                </a:ext>
                <a:ext uri="{FF2B5EF4-FFF2-40B4-BE49-F238E27FC236}">
                  <a16:creationId xmlns:a16="http://schemas.microsoft.com/office/drawing/2014/main" id="{00000000-0008-0000-0200-000004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77157" name="Button 5" hidden="1">
              <a:extLst>
                <a:ext uri="{63B3BB69-23CF-44E3-9099-C40C66FF867C}">
                  <a14:compatExt spid="_x0000_s177157"/>
                </a:ext>
                <a:ext uri="{FF2B5EF4-FFF2-40B4-BE49-F238E27FC236}">
                  <a16:creationId xmlns:a16="http://schemas.microsoft.com/office/drawing/2014/main" id="{00000000-0008-0000-0200-000005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77158" name="Button 6" hidden="1">
              <a:extLst>
                <a:ext uri="{63B3BB69-23CF-44E3-9099-C40C66FF867C}">
                  <a14:compatExt spid="_x0000_s177158"/>
                </a:ext>
                <a:ext uri="{FF2B5EF4-FFF2-40B4-BE49-F238E27FC236}">
                  <a16:creationId xmlns:a16="http://schemas.microsoft.com/office/drawing/2014/main" id="{00000000-0008-0000-0200-000006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77159" name="Button 7" hidden="1">
              <a:extLst>
                <a:ext uri="{63B3BB69-23CF-44E3-9099-C40C66FF867C}">
                  <a14:compatExt spid="_x0000_s177159"/>
                </a:ext>
                <a:ext uri="{FF2B5EF4-FFF2-40B4-BE49-F238E27FC236}">
                  <a16:creationId xmlns:a16="http://schemas.microsoft.com/office/drawing/2014/main" id="{00000000-0008-0000-0200-000007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77160" name="Button 8" hidden="1">
              <a:extLst>
                <a:ext uri="{63B3BB69-23CF-44E3-9099-C40C66FF867C}">
                  <a14:compatExt spid="_x0000_s177160"/>
                </a:ext>
                <a:ext uri="{FF2B5EF4-FFF2-40B4-BE49-F238E27FC236}">
                  <a16:creationId xmlns:a16="http://schemas.microsoft.com/office/drawing/2014/main" id="{00000000-0008-0000-0200-000008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77161" name="Button 9" hidden="1">
              <a:extLst>
                <a:ext uri="{63B3BB69-23CF-44E3-9099-C40C66FF867C}">
                  <a14:compatExt spid="_x0000_s177161"/>
                </a:ext>
                <a:ext uri="{FF2B5EF4-FFF2-40B4-BE49-F238E27FC236}">
                  <a16:creationId xmlns:a16="http://schemas.microsoft.com/office/drawing/2014/main" id="{00000000-0008-0000-0200-000009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77162" name="Button 10" hidden="1">
              <a:extLst>
                <a:ext uri="{63B3BB69-23CF-44E3-9099-C40C66FF867C}">
                  <a14:compatExt spid="_x0000_s177162"/>
                </a:ext>
                <a:ext uri="{FF2B5EF4-FFF2-40B4-BE49-F238E27FC236}">
                  <a16:creationId xmlns:a16="http://schemas.microsoft.com/office/drawing/2014/main" id="{00000000-0008-0000-0200-00000A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77163" name="Button 11" hidden="1">
              <a:extLst>
                <a:ext uri="{63B3BB69-23CF-44E3-9099-C40C66FF867C}">
                  <a14:compatExt spid="_x0000_s177163"/>
                </a:ext>
                <a:ext uri="{FF2B5EF4-FFF2-40B4-BE49-F238E27FC236}">
                  <a16:creationId xmlns:a16="http://schemas.microsoft.com/office/drawing/2014/main" id="{00000000-0008-0000-0200-00000B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77164" name="Button 12" hidden="1">
              <a:extLst>
                <a:ext uri="{63B3BB69-23CF-44E3-9099-C40C66FF867C}">
                  <a14:compatExt spid="_x0000_s177164"/>
                </a:ext>
                <a:ext uri="{FF2B5EF4-FFF2-40B4-BE49-F238E27FC236}">
                  <a16:creationId xmlns:a16="http://schemas.microsoft.com/office/drawing/2014/main" id="{00000000-0008-0000-0200-00000C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77165" name="Button 13" hidden="1">
              <a:extLst>
                <a:ext uri="{63B3BB69-23CF-44E3-9099-C40C66FF867C}">
                  <a14:compatExt spid="_x0000_s177165"/>
                </a:ext>
                <a:ext uri="{FF2B5EF4-FFF2-40B4-BE49-F238E27FC236}">
                  <a16:creationId xmlns:a16="http://schemas.microsoft.com/office/drawing/2014/main" id="{00000000-0008-0000-0200-00000D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77166" name="Button 14" hidden="1">
              <a:extLst>
                <a:ext uri="{63B3BB69-23CF-44E3-9099-C40C66FF867C}">
                  <a14:compatExt spid="_x0000_s177166"/>
                </a:ext>
                <a:ext uri="{FF2B5EF4-FFF2-40B4-BE49-F238E27FC236}">
                  <a16:creationId xmlns:a16="http://schemas.microsoft.com/office/drawing/2014/main" id="{00000000-0008-0000-0200-00000E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77167" name="Button 15" hidden="1">
              <a:extLst>
                <a:ext uri="{63B3BB69-23CF-44E3-9099-C40C66FF867C}">
                  <a14:compatExt spid="_x0000_s177167"/>
                </a:ext>
                <a:ext uri="{FF2B5EF4-FFF2-40B4-BE49-F238E27FC236}">
                  <a16:creationId xmlns:a16="http://schemas.microsoft.com/office/drawing/2014/main" id="{00000000-0008-0000-0200-00000F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77168" name="Button 16" hidden="1">
              <a:extLst>
                <a:ext uri="{63B3BB69-23CF-44E3-9099-C40C66FF867C}">
                  <a14:compatExt spid="_x0000_s177168"/>
                </a:ext>
                <a:ext uri="{FF2B5EF4-FFF2-40B4-BE49-F238E27FC236}">
                  <a16:creationId xmlns:a16="http://schemas.microsoft.com/office/drawing/2014/main" id="{00000000-0008-0000-0200-000010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77169" name="Button 17" hidden="1">
              <a:extLst>
                <a:ext uri="{63B3BB69-23CF-44E3-9099-C40C66FF867C}">
                  <a14:compatExt spid="_x0000_s177169"/>
                </a:ext>
                <a:ext uri="{FF2B5EF4-FFF2-40B4-BE49-F238E27FC236}">
                  <a16:creationId xmlns:a16="http://schemas.microsoft.com/office/drawing/2014/main" id="{00000000-0008-0000-0200-000011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77170" name="Button 18" hidden="1">
              <a:extLst>
                <a:ext uri="{63B3BB69-23CF-44E3-9099-C40C66FF867C}">
                  <a14:compatExt spid="_x0000_s177170"/>
                </a:ext>
                <a:ext uri="{FF2B5EF4-FFF2-40B4-BE49-F238E27FC236}">
                  <a16:creationId xmlns:a16="http://schemas.microsoft.com/office/drawing/2014/main" id="{00000000-0008-0000-0200-000012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77171" name="Button 19" hidden="1">
              <a:extLst>
                <a:ext uri="{63B3BB69-23CF-44E3-9099-C40C66FF867C}">
                  <a14:compatExt spid="_x0000_s177171"/>
                </a:ext>
                <a:ext uri="{FF2B5EF4-FFF2-40B4-BE49-F238E27FC236}">
                  <a16:creationId xmlns:a16="http://schemas.microsoft.com/office/drawing/2014/main" id="{00000000-0008-0000-0200-000013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77172" name="Button 20" hidden="1">
              <a:extLst>
                <a:ext uri="{63B3BB69-23CF-44E3-9099-C40C66FF867C}">
                  <a14:compatExt spid="_x0000_s177172"/>
                </a:ext>
                <a:ext uri="{FF2B5EF4-FFF2-40B4-BE49-F238E27FC236}">
                  <a16:creationId xmlns:a16="http://schemas.microsoft.com/office/drawing/2014/main" id="{00000000-0008-0000-0200-000014B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45409" name="Button 1" hidden="1">
              <a:extLst>
                <a:ext uri="{63B3BB69-23CF-44E3-9099-C40C66FF867C}">
                  <a14:compatExt spid="_x0000_s145409"/>
                </a:ext>
                <a:ext uri="{FF2B5EF4-FFF2-40B4-BE49-F238E27FC236}">
                  <a16:creationId xmlns:a16="http://schemas.microsoft.com/office/drawing/2014/main" id="{00000000-0008-0000-0300-000001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45410" name="Button 2" hidden="1">
              <a:extLst>
                <a:ext uri="{63B3BB69-23CF-44E3-9099-C40C66FF867C}">
                  <a14:compatExt spid="_x0000_s145410"/>
                </a:ext>
                <a:ext uri="{FF2B5EF4-FFF2-40B4-BE49-F238E27FC236}">
                  <a16:creationId xmlns:a16="http://schemas.microsoft.com/office/drawing/2014/main" id="{00000000-0008-0000-0300-000002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45411" name="Button 3" hidden="1">
              <a:extLst>
                <a:ext uri="{63B3BB69-23CF-44E3-9099-C40C66FF867C}">
                  <a14:compatExt spid="_x0000_s145411"/>
                </a:ext>
                <a:ext uri="{FF2B5EF4-FFF2-40B4-BE49-F238E27FC236}">
                  <a16:creationId xmlns:a16="http://schemas.microsoft.com/office/drawing/2014/main" id="{00000000-0008-0000-0300-000003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45412" name="Button 4" hidden="1">
              <a:extLst>
                <a:ext uri="{63B3BB69-23CF-44E3-9099-C40C66FF867C}">
                  <a14:compatExt spid="_x0000_s145412"/>
                </a:ext>
                <a:ext uri="{FF2B5EF4-FFF2-40B4-BE49-F238E27FC236}">
                  <a16:creationId xmlns:a16="http://schemas.microsoft.com/office/drawing/2014/main" id="{00000000-0008-0000-0300-000004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45413" name="Button 5" hidden="1">
              <a:extLst>
                <a:ext uri="{63B3BB69-23CF-44E3-9099-C40C66FF867C}">
                  <a14:compatExt spid="_x0000_s145413"/>
                </a:ext>
                <a:ext uri="{FF2B5EF4-FFF2-40B4-BE49-F238E27FC236}">
                  <a16:creationId xmlns:a16="http://schemas.microsoft.com/office/drawing/2014/main" id="{00000000-0008-0000-0300-000005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45414" name="Button 6" hidden="1">
              <a:extLst>
                <a:ext uri="{63B3BB69-23CF-44E3-9099-C40C66FF867C}">
                  <a14:compatExt spid="_x0000_s145414"/>
                </a:ext>
                <a:ext uri="{FF2B5EF4-FFF2-40B4-BE49-F238E27FC236}">
                  <a16:creationId xmlns:a16="http://schemas.microsoft.com/office/drawing/2014/main" id="{00000000-0008-0000-0300-000006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45415" name="Button 7" hidden="1">
              <a:extLst>
                <a:ext uri="{63B3BB69-23CF-44E3-9099-C40C66FF867C}">
                  <a14:compatExt spid="_x0000_s145415"/>
                </a:ext>
                <a:ext uri="{FF2B5EF4-FFF2-40B4-BE49-F238E27FC236}">
                  <a16:creationId xmlns:a16="http://schemas.microsoft.com/office/drawing/2014/main" id="{00000000-0008-0000-0300-000007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45416" name="Button 8" hidden="1">
              <a:extLst>
                <a:ext uri="{63B3BB69-23CF-44E3-9099-C40C66FF867C}">
                  <a14:compatExt spid="_x0000_s145416"/>
                </a:ext>
                <a:ext uri="{FF2B5EF4-FFF2-40B4-BE49-F238E27FC236}">
                  <a16:creationId xmlns:a16="http://schemas.microsoft.com/office/drawing/2014/main" id="{00000000-0008-0000-0300-000008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45417" name="Button 9" hidden="1">
              <a:extLst>
                <a:ext uri="{63B3BB69-23CF-44E3-9099-C40C66FF867C}">
                  <a14:compatExt spid="_x0000_s145417"/>
                </a:ext>
                <a:ext uri="{FF2B5EF4-FFF2-40B4-BE49-F238E27FC236}">
                  <a16:creationId xmlns:a16="http://schemas.microsoft.com/office/drawing/2014/main" id="{00000000-0008-0000-0300-000009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45418" name="Button 10" hidden="1">
              <a:extLst>
                <a:ext uri="{63B3BB69-23CF-44E3-9099-C40C66FF867C}">
                  <a14:compatExt spid="_x0000_s145418"/>
                </a:ext>
                <a:ext uri="{FF2B5EF4-FFF2-40B4-BE49-F238E27FC236}">
                  <a16:creationId xmlns:a16="http://schemas.microsoft.com/office/drawing/2014/main" id="{00000000-0008-0000-0300-00000A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45419" name="Button 11" hidden="1">
              <a:extLst>
                <a:ext uri="{63B3BB69-23CF-44E3-9099-C40C66FF867C}">
                  <a14:compatExt spid="_x0000_s145419"/>
                </a:ext>
                <a:ext uri="{FF2B5EF4-FFF2-40B4-BE49-F238E27FC236}">
                  <a16:creationId xmlns:a16="http://schemas.microsoft.com/office/drawing/2014/main" id="{00000000-0008-0000-0300-00000B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45420" name="Button 12" hidden="1">
              <a:extLst>
                <a:ext uri="{63B3BB69-23CF-44E3-9099-C40C66FF867C}">
                  <a14:compatExt spid="_x0000_s145420"/>
                </a:ext>
                <a:ext uri="{FF2B5EF4-FFF2-40B4-BE49-F238E27FC236}">
                  <a16:creationId xmlns:a16="http://schemas.microsoft.com/office/drawing/2014/main" id="{00000000-0008-0000-0300-00000C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45421" name="Button 13" hidden="1">
              <a:extLst>
                <a:ext uri="{63B3BB69-23CF-44E3-9099-C40C66FF867C}">
                  <a14:compatExt spid="_x0000_s145421"/>
                </a:ext>
                <a:ext uri="{FF2B5EF4-FFF2-40B4-BE49-F238E27FC236}">
                  <a16:creationId xmlns:a16="http://schemas.microsoft.com/office/drawing/2014/main" id="{00000000-0008-0000-0300-00000D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45485" name="Button 77" hidden="1">
              <a:extLst>
                <a:ext uri="{63B3BB69-23CF-44E3-9099-C40C66FF867C}">
                  <a14:compatExt spid="_x0000_s145485"/>
                </a:ext>
                <a:ext uri="{FF2B5EF4-FFF2-40B4-BE49-F238E27FC236}">
                  <a16:creationId xmlns:a16="http://schemas.microsoft.com/office/drawing/2014/main" id="{00000000-0008-0000-0300-00004D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45486" name="Button 78" hidden="1">
              <a:extLst>
                <a:ext uri="{63B3BB69-23CF-44E3-9099-C40C66FF867C}">
                  <a14:compatExt spid="_x0000_s145486"/>
                </a:ext>
                <a:ext uri="{FF2B5EF4-FFF2-40B4-BE49-F238E27FC236}">
                  <a16:creationId xmlns:a16="http://schemas.microsoft.com/office/drawing/2014/main" id="{00000000-0008-0000-0300-00004E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45543" name="Button 135" hidden="1">
              <a:extLst>
                <a:ext uri="{63B3BB69-23CF-44E3-9099-C40C66FF867C}">
                  <a14:compatExt spid="_x0000_s145543"/>
                </a:ext>
                <a:ext uri="{FF2B5EF4-FFF2-40B4-BE49-F238E27FC236}">
                  <a16:creationId xmlns:a16="http://schemas.microsoft.com/office/drawing/2014/main" id="{00000000-0008-0000-0300-000087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45544" name="Button 136" hidden="1">
              <a:extLst>
                <a:ext uri="{63B3BB69-23CF-44E3-9099-C40C66FF867C}">
                  <a14:compatExt spid="_x0000_s145544"/>
                </a:ext>
                <a:ext uri="{FF2B5EF4-FFF2-40B4-BE49-F238E27FC236}">
                  <a16:creationId xmlns:a16="http://schemas.microsoft.com/office/drawing/2014/main" id="{00000000-0008-0000-0300-000088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45545" name="Button 137" hidden="1">
              <a:extLst>
                <a:ext uri="{63B3BB69-23CF-44E3-9099-C40C66FF867C}">
                  <a14:compatExt spid="_x0000_s145545"/>
                </a:ext>
                <a:ext uri="{FF2B5EF4-FFF2-40B4-BE49-F238E27FC236}">
                  <a16:creationId xmlns:a16="http://schemas.microsoft.com/office/drawing/2014/main" id="{00000000-0008-0000-0300-000089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45546" name="Button 138" hidden="1">
              <a:extLst>
                <a:ext uri="{63B3BB69-23CF-44E3-9099-C40C66FF867C}">
                  <a14:compatExt spid="_x0000_s145546"/>
                </a:ext>
                <a:ext uri="{FF2B5EF4-FFF2-40B4-BE49-F238E27FC236}">
                  <a16:creationId xmlns:a16="http://schemas.microsoft.com/office/drawing/2014/main" id="{00000000-0008-0000-0300-00008A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45547" name="Button 139" hidden="1">
              <a:extLst>
                <a:ext uri="{63B3BB69-23CF-44E3-9099-C40C66FF867C}">
                  <a14:compatExt spid="_x0000_s145547"/>
                </a:ext>
                <a:ext uri="{FF2B5EF4-FFF2-40B4-BE49-F238E27FC236}">
                  <a16:creationId xmlns:a16="http://schemas.microsoft.com/office/drawing/2014/main" id="{00000000-0008-0000-0300-00008B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1793" name="Button 1" hidden="1">
              <a:extLst>
                <a:ext uri="{63B3BB69-23CF-44E3-9099-C40C66FF867C}">
                  <a14:compatExt spid="_x0000_s161793"/>
                </a:ext>
                <a:ext uri="{FF2B5EF4-FFF2-40B4-BE49-F238E27FC236}">
                  <a16:creationId xmlns:a16="http://schemas.microsoft.com/office/drawing/2014/main" id="{00000000-0008-0000-0400-000001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61794" name="Button 2" hidden="1">
              <a:extLst>
                <a:ext uri="{63B3BB69-23CF-44E3-9099-C40C66FF867C}">
                  <a14:compatExt spid="_x0000_s161794"/>
                </a:ext>
                <a:ext uri="{FF2B5EF4-FFF2-40B4-BE49-F238E27FC236}">
                  <a16:creationId xmlns:a16="http://schemas.microsoft.com/office/drawing/2014/main" id="{00000000-0008-0000-0400-000002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61795" name="Button 3" hidden="1">
              <a:extLst>
                <a:ext uri="{63B3BB69-23CF-44E3-9099-C40C66FF867C}">
                  <a14:compatExt spid="_x0000_s161795"/>
                </a:ext>
                <a:ext uri="{FF2B5EF4-FFF2-40B4-BE49-F238E27FC236}">
                  <a16:creationId xmlns:a16="http://schemas.microsoft.com/office/drawing/2014/main" id="{00000000-0008-0000-0400-000003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1796" name="Button 4" hidden="1">
              <a:extLst>
                <a:ext uri="{63B3BB69-23CF-44E3-9099-C40C66FF867C}">
                  <a14:compatExt spid="_x0000_s161796"/>
                </a:ext>
                <a:ext uri="{FF2B5EF4-FFF2-40B4-BE49-F238E27FC236}">
                  <a16:creationId xmlns:a16="http://schemas.microsoft.com/office/drawing/2014/main" id="{00000000-0008-0000-0400-000004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1797" name="Button 5" hidden="1">
              <a:extLst>
                <a:ext uri="{63B3BB69-23CF-44E3-9099-C40C66FF867C}">
                  <a14:compatExt spid="_x0000_s161797"/>
                </a:ext>
                <a:ext uri="{FF2B5EF4-FFF2-40B4-BE49-F238E27FC236}">
                  <a16:creationId xmlns:a16="http://schemas.microsoft.com/office/drawing/2014/main" id="{00000000-0008-0000-0400-000005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1798" name="Button 6" hidden="1">
              <a:extLst>
                <a:ext uri="{63B3BB69-23CF-44E3-9099-C40C66FF867C}">
                  <a14:compatExt spid="_x0000_s161798"/>
                </a:ext>
                <a:ext uri="{FF2B5EF4-FFF2-40B4-BE49-F238E27FC236}">
                  <a16:creationId xmlns:a16="http://schemas.microsoft.com/office/drawing/2014/main" id="{00000000-0008-0000-0400-000006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1799" name="Button 7" hidden="1">
              <a:extLst>
                <a:ext uri="{63B3BB69-23CF-44E3-9099-C40C66FF867C}">
                  <a14:compatExt spid="_x0000_s161799"/>
                </a:ext>
                <a:ext uri="{FF2B5EF4-FFF2-40B4-BE49-F238E27FC236}">
                  <a16:creationId xmlns:a16="http://schemas.microsoft.com/office/drawing/2014/main" id="{00000000-0008-0000-0400-000007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1800" name="Button 8" hidden="1">
              <a:extLst>
                <a:ext uri="{63B3BB69-23CF-44E3-9099-C40C66FF867C}">
                  <a14:compatExt spid="_x0000_s161800"/>
                </a:ext>
                <a:ext uri="{FF2B5EF4-FFF2-40B4-BE49-F238E27FC236}">
                  <a16:creationId xmlns:a16="http://schemas.microsoft.com/office/drawing/2014/main" id="{00000000-0008-0000-0400-000008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1801" name="Button 9" hidden="1">
              <a:extLst>
                <a:ext uri="{63B3BB69-23CF-44E3-9099-C40C66FF867C}">
                  <a14:compatExt spid="_x0000_s161801"/>
                </a:ext>
                <a:ext uri="{FF2B5EF4-FFF2-40B4-BE49-F238E27FC236}">
                  <a16:creationId xmlns:a16="http://schemas.microsoft.com/office/drawing/2014/main" id="{00000000-0008-0000-0400-000009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1802" name="Button 10" hidden="1">
              <a:extLst>
                <a:ext uri="{63B3BB69-23CF-44E3-9099-C40C66FF867C}">
                  <a14:compatExt spid="_x0000_s161802"/>
                </a:ext>
                <a:ext uri="{FF2B5EF4-FFF2-40B4-BE49-F238E27FC236}">
                  <a16:creationId xmlns:a16="http://schemas.microsoft.com/office/drawing/2014/main" id="{00000000-0008-0000-0400-00000A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1803" name="Button 11" hidden="1">
              <a:extLst>
                <a:ext uri="{63B3BB69-23CF-44E3-9099-C40C66FF867C}">
                  <a14:compatExt spid="_x0000_s161803"/>
                </a:ext>
                <a:ext uri="{FF2B5EF4-FFF2-40B4-BE49-F238E27FC236}">
                  <a16:creationId xmlns:a16="http://schemas.microsoft.com/office/drawing/2014/main" id="{00000000-0008-0000-0400-00000B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1804" name="Button 12" hidden="1">
              <a:extLst>
                <a:ext uri="{63B3BB69-23CF-44E3-9099-C40C66FF867C}">
                  <a14:compatExt spid="_x0000_s161804"/>
                </a:ext>
                <a:ext uri="{FF2B5EF4-FFF2-40B4-BE49-F238E27FC236}">
                  <a16:creationId xmlns:a16="http://schemas.microsoft.com/office/drawing/2014/main" id="{00000000-0008-0000-0400-00000C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61805" name="Button 13" hidden="1">
              <a:extLst>
                <a:ext uri="{63B3BB69-23CF-44E3-9099-C40C66FF867C}">
                  <a14:compatExt spid="_x0000_s161805"/>
                </a:ext>
                <a:ext uri="{FF2B5EF4-FFF2-40B4-BE49-F238E27FC236}">
                  <a16:creationId xmlns:a16="http://schemas.microsoft.com/office/drawing/2014/main" id="{00000000-0008-0000-0400-00000D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1806" name="Button 14" hidden="1">
              <a:extLst>
                <a:ext uri="{63B3BB69-23CF-44E3-9099-C40C66FF867C}">
                  <a14:compatExt spid="_x0000_s161806"/>
                </a:ext>
                <a:ext uri="{FF2B5EF4-FFF2-40B4-BE49-F238E27FC236}">
                  <a16:creationId xmlns:a16="http://schemas.microsoft.com/office/drawing/2014/main" id="{00000000-0008-0000-0400-00000E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61807" name="Button 15" hidden="1">
              <a:extLst>
                <a:ext uri="{63B3BB69-23CF-44E3-9099-C40C66FF867C}">
                  <a14:compatExt spid="_x0000_s161807"/>
                </a:ext>
                <a:ext uri="{FF2B5EF4-FFF2-40B4-BE49-F238E27FC236}">
                  <a16:creationId xmlns:a16="http://schemas.microsoft.com/office/drawing/2014/main" id="{00000000-0008-0000-0400-00000F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61808" name="Button 16" hidden="1">
              <a:extLst>
                <a:ext uri="{63B3BB69-23CF-44E3-9099-C40C66FF867C}">
                  <a14:compatExt spid="_x0000_s161808"/>
                </a:ext>
                <a:ext uri="{FF2B5EF4-FFF2-40B4-BE49-F238E27FC236}">
                  <a16:creationId xmlns:a16="http://schemas.microsoft.com/office/drawing/2014/main" id="{00000000-0008-0000-0400-000010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61809" name="Button 17" hidden="1">
              <a:extLst>
                <a:ext uri="{63B3BB69-23CF-44E3-9099-C40C66FF867C}">
                  <a14:compatExt spid="_x0000_s161809"/>
                </a:ext>
                <a:ext uri="{FF2B5EF4-FFF2-40B4-BE49-F238E27FC236}">
                  <a16:creationId xmlns:a16="http://schemas.microsoft.com/office/drawing/2014/main" id="{00000000-0008-0000-0400-000011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61810" name="Button 18" hidden="1">
              <a:extLst>
                <a:ext uri="{63B3BB69-23CF-44E3-9099-C40C66FF867C}">
                  <a14:compatExt spid="_x0000_s161810"/>
                </a:ext>
                <a:ext uri="{FF2B5EF4-FFF2-40B4-BE49-F238E27FC236}">
                  <a16:creationId xmlns:a16="http://schemas.microsoft.com/office/drawing/2014/main" id="{00000000-0008-0000-0400-000012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61811" name="Button 19" hidden="1">
              <a:extLst>
                <a:ext uri="{63B3BB69-23CF-44E3-9099-C40C66FF867C}">
                  <a14:compatExt spid="_x0000_s161811"/>
                </a:ext>
                <a:ext uri="{FF2B5EF4-FFF2-40B4-BE49-F238E27FC236}">
                  <a16:creationId xmlns:a16="http://schemas.microsoft.com/office/drawing/2014/main" id="{00000000-0008-0000-0400-000013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61812" name="Button 20" hidden="1">
              <a:extLst>
                <a:ext uri="{63B3BB69-23CF-44E3-9099-C40C66FF867C}">
                  <a14:compatExt spid="_x0000_s161812"/>
                </a:ext>
                <a:ext uri="{FF2B5EF4-FFF2-40B4-BE49-F238E27FC236}">
                  <a16:creationId xmlns:a16="http://schemas.microsoft.com/office/drawing/2014/main" id="{00000000-0008-0000-0400-000014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3841" name="Button 1" hidden="1">
              <a:extLst>
                <a:ext uri="{63B3BB69-23CF-44E3-9099-C40C66FF867C}">
                  <a14:compatExt spid="_x0000_s163841"/>
                </a:ext>
                <a:ext uri="{FF2B5EF4-FFF2-40B4-BE49-F238E27FC236}">
                  <a16:creationId xmlns:a16="http://schemas.microsoft.com/office/drawing/2014/main" id="{00000000-0008-0000-0500-000001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3842" name="Button 2" hidden="1">
              <a:extLst>
                <a:ext uri="{63B3BB69-23CF-44E3-9099-C40C66FF867C}">
                  <a14:compatExt spid="_x0000_s163842"/>
                </a:ext>
                <a:ext uri="{FF2B5EF4-FFF2-40B4-BE49-F238E27FC236}">
                  <a16:creationId xmlns:a16="http://schemas.microsoft.com/office/drawing/2014/main" id="{00000000-0008-0000-0500-000002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3843" name="Button 3" hidden="1">
              <a:extLst>
                <a:ext uri="{63B3BB69-23CF-44E3-9099-C40C66FF867C}">
                  <a14:compatExt spid="_x0000_s163843"/>
                </a:ext>
                <a:ext uri="{FF2B5EF4-FFF2-40B4-BE49-F238E27FC236}">
                  <a16:creationId xmlns:a16="http://schemas.microsoft.com/office/drawing/2014/main" id="{00000000-0008-0000-0500-000003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3844" name="Button 4" hidden="1">
              <a:extLst>
                <a:ext uri="{63B3BB69-23CF-44E3-9099-C40C66FF867C}">
                  <a14:compatExt spid="_x0000_s163844"/>
                </a:ext>
                <a:ext uri="{FF2B5EF4-FFF2-40B4-BE49-F238E27FC236}">
                  <a16:creationId xmlns:a16="http://schemas.microsoft.com/office/drawing/2014/main" id="{00000000-0008-0000-0500-000004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3845" name="Button 5" hidden="1">
              <a:extLst>
                <a:ext uri="{63B3BB69-23CF-44E3-9099-C40C66FF867C}">
                  <a14:compatExt spid="_x0000_s163845"/>
                </a:ext>
                <a:ext uri="{FF2B5EF4-FFF2-40B4-BE49-F238E27FC236}">
                  <a16:creationId xmlns:a16="http://schemas.microsoft.com/office/drawing/2014/main" id="{00000000-0008-0000-0500-000005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3846" name="Button 6" hidden="1">
              <a:extLst>
                <a:ext uri="{63B3BB69-23CF-44E3-9099-C40C66FF867C}">
                  <a14:compatExt spid="_x0000_s163846"/>
                </a:ext>
                <a:ext uri="{FF2B5EF4-FFF2-40B4-BE49-F238E27FC236}">
                  <a16:creationId xmlns:a16="http://schemas.microsoft.com/office/drawing/2014/main" id="{00000000-0008-0000-0500-000006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3847" name="Button 7" hidden="1">
              <a:extLst>
                <a:ext uri="{63B3BB69-23CF-44E3-9099-C40C66FF867C}">
                  <a14:compatExt spid="_x0000_s163847"/>
                </a:ext>
                <a:ext uri="{FF2B5EF4-FFF2-40B4-BE49-F238E27FC236}">
                  <a16:creationId xmlns:a16="http://schemas.microsoft.com/office/drawing/2014/main" id="{00000000-0008-0000-0500-000007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3848" name="Button 8" hidden="1">
              <a:extLst>
                <a:ext uri="{63B3BB69-23CF-44E3-9099-C40C66FF867C}">
                  <a14:compatExt spid="_x0000_s163848"/>
                </a:ext>
                <a:ext uri="{FF2B5EF4-FFF2-40B4-BE49-F238E27FC236}">
                  <a16:creationId xmlns:a16="http://schemas.microsoft.com/office/drawing/2014/main" id="{00000000-0008-0000-0500-000008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3849" name="Button 9" hidden="1">
              <a:extLst>
                <a:ext uri="{63B3BB69-23CF-44E3-9099-C40C66FF867C}">
                  <a14:compatExt spid="_x0000_s163849"/>
                </a:ext>
                <a:ext uri="{FF2B5EF4-FFF2-40B4-BE49-F238E27FC236}">
                  <a16:creationId xmlns:a16="http://schemas.microsoft.com/office/drawing/2014/main" id="{00000000-0008-0000-0500-000009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3850" name="Button 10" hidden="1">
              <a:extLst>
                <a:ext uri="{63B3BB69-23CF-44E3-9099-C40C66FF867C}">
                  <a14:compatExt spid="_x0000_s163850"/>
                </a:ext>
                <a:ext uri="{FF2B5EF4-FFF2-40B4-BE49-F238E27FC236}">
                  <a16:creationId xmlns:a16="http://schemas.microsoft.com/office/drawing/2014/main" id="{00000000-0008-0000-0500-00000A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3851" name="Button 11" hidden="1">
              <a:extLst>
                <a:ext uri="{63B3BB69-23CF-44E3-9099-C40C66FF867C}">
                  <a14:compatExt spid="_x0000_s163851"/>
                </a:ext>
                <a:ext uri="{FF2B5EF4-FFF2-40B4-BE49-F238E27FC236}">
                  <a16:creationId xmlns:a16="http://schemas.microsoft.com/office/drawing/2014/main" id="{00000000-0008-0000-0500-00000B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3852" name="Button 12" hidden="1">
              <a:extLst>
                <a:ext uri="{63B3BB69-23CF-44E3-9099-C40C66FF867C}">
                  <a14:compatExt spid="_x0000_s163852"/>
                </a:ext>
                <a:ext uri="{FF2B5EF4-FFF2-40B4-BE49-F238E27FC236}">
                  <a16:creationId xmlns:a16="http://schemas.microsoft.com/office/drawing/2014/main" id="{00000000-0008-0000-0500-00000C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3853" name="Button 13" hidden="1">
              <a:extLst>
                <a:ext uri="{63B3BB69-23CF-44E3-9099-C40C66FF867C}">
                  <a14:compatExt spid="_x0000_s163853"/>
                </a:ext>
                <a:ext uri="{FF2B5EF4-FFF2-40B4-BE49-F238E27FC236}">
                  <a16:creationId xmlns:a16="http://schemas.microsoft.com/office/drawing/2014/main" id="{00000000-0008-0000-0500-00000D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3854" name="Button 14" hidden="1">
              <a:extLst>
                <a:ext uri="{63B3BB69-23CF-44E3-9099-C40C66FF867C}">
                  <a14:compatExt spid="_x0000_s163854"/>
                </a:ext>
                <a:ext uri="{FF2B5EF4-FFF2-40B4-BE49-F238E27FC236}">
                  <a16:creationId xmlns:a16="http://schemas.microsoft.com/office/drawing/2014/main" id="{00000000-0008-0000-0500-00000E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3855" name="Button 15" hidden="1">
              <a:extLst>
                <a:ext uri="{63B3BB69-23CF-44E3-9099-C40C66FF867C}">
                  <a14:compatExt spid="_x0000_s163855"/>
                </a:ext>
                <a:ext uri="{FF2B5EF4-FFF2-40B4-BE49-F238E27FC236}">
                  <a16:creationId xmlns:a16="http://schemas.microsoft.com/office/drawing/2014/main" id="{00000000-0008-0000-0500-00000F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3856" name="Button 16" hidden="1">
              <a:extLst>
                <a:ext uri="{63B3BB69-23CF-44E3-9099-C40C66FF867C}">
                  <a14:compatExt spid="_x0000_s163856"/>
                </a:ext>
                <a:ext uri="{FF2B5EF4-FFF2-40B4-BE49-F238E27FC236}">
                  <a16:creationId xmlns:a16="http://schemas.microsoft.com/office/drawing/2014/main" id="{00000000-0008-0000-0500-000010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3857" name="Button 17" hidden="1">
              <a:extLst>
                <a:ext uri="{63B3BB69-23CF-44E3-9099-C40C66FF867C}">
                  <a14:compatExt spid="_x0000_s163857"/>
                </a:ext>
                <a:ext uri="{FF2B5EF4-FFF2-40B4-BE49-F238E27FC236}">
                  <a16:creationId xmlns:a16="http://schemas.microsoft.com/office/drawing/2014/main" id="{00000000-0008-0000-0500-000011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3858" name="Button 18" hidden="1">
              <a:extLst>
                <a:ext uri="{63B3BB69-23CF-44E3-9099-C40C66FF867C}">
                  <a14:compatExt spid="_x0000_s163858"/>
                </a:ext>
                <a:ext uri="{FF2B5EF4-FFF2-40B4-BE49-F238E27FC236}">
                  <a16:creationId xmlns:a16="http://schemas.microsoft.com/office/drawing/2014/main" id="{00000000-0008-0000-0500-000012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3859" name="Button 19" hidden="1">
              <a:extLst>
                <a:ext uri="{63B3BB69-23CF-44E3-9099-C40C66FF867C}">
                  <a14:compatExt spid="_x0000_s163859"/>
                </a:ext>
                <a:ext uri="{FF2B5EF4-FFF2-40B4-BE49-F238E27FC236}">
                  <a16:creationId xmlns:a16="http://schemas.microsoft.com/office/drawing/2014/main" id="{00000000-0008-0000-0500-000013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3860" name="Button 20" hidden="1">
              <a:extLst>
                <a:ext uri="{63B3BB69-23CF-44E3-9099-C40C66FF867C}">
                  <a14:compatExt spid="_x0000_s163860"/>
                </a:ext>
                <a:ext uri="{FF2B5EF4-FFF2-40B4-BE49-F238E27FC236}">
                  <a16:creationId xmlns:a16="http://schemas.microsoft.com/office/drawing/2014/main" id="{00000000-0008-0000-0500-0000148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2817" name="Button 1" hidden="1">
              <a:extLst>
                <a:ext uri="{63B3BB69-23CF-44E3-9099-C40C66FF867C}">
                  <a14:compatExt spid="_x0000_s162817"/>
                </a:ext>
                <a:ext uri="{FF2B5EF4-FFF2-40B4-BE49-F238E27FC236}">
                  <a16:creationId xmlns:a16="http://schemas.microsoft.com/office/drawing/2014/main" id="{00000000-0008-0000-0600-000001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12</xdr:col>
          <xdr:colOff>0</xdr:colOff>
          <xdr:row>7</xdr:row>
          <xdr:rowOff>180975</xdr:rowOff>
        </xdr:to>
        <xdr:sp macro="" textlink="">
          <xdr:nvSpPr>
            <xdr:cNvPr id="162818" name="Button 2" hidden="1">
              <a:extLst>
                <a:ext uri="{63B3BB69-23CF-44E3-9099-C40C66FF867C}">
                  <a14:compatExt spid="_x0000_s162818"/>
                </a:ext>
                <a:ext uri="{FF2B5EF4-FFF2-40B4-BE49-F238E27FC236}">
                  <a16:creationId xmlns:a16="http://schemas.microsoft.com/office/drawing/2014/main" id="{00000000-0008-0000-0600-000002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20</xdr:col>
          <xdr:colOff>0</xdr:colOff>
          <xdr:row>7</xdr:row>
          <xdr:rowOff>171450</xdr:rowOff>
        </xdr:to>
        <xdr:sp macro="" textlink="">
          <xdr:nvSpPr>
            <xdr:cNvPr id="162819" name="Button 3" hidden="1">
              <a:extLst>
                <a:ext uri="{63B3BB69-23CF-44E3-9099-C40C66FF867C}">
                  <a14:compatExt spid="_x0000_s162819"/>
                </a:ext>
                <a:ext uri="{FF2B5EF4-FFF2-40B4-BE49-F238E27FC236}">
                  <a16:creationId xmlns:a16="http://schemas.microsoft.com/office/drawing/2014/main" id="{00000000-0008-0000-0600-000003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2820" name="Button 4" hidden="1">
              <a:extLst>
                <a:ext uri="{63B3BB69-23CF-44E3-9099-C40C66FF867C}">
                  <a14:compatExt spid="_x0000_s162820"/>
                </a:ext>
                <a:ext uri="{FF2B5EF4-FFF2-40B4-BE49-F238E27FC236}">
                  <a16:creationId xmlns:a16="http://schemas.microsoft.com/office/drawing/2014/main" id="{00000000-0008-0000-0600-000004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2821" name="Button 5" hidden="1">
              <a:extLst>
                <a:ext uri="{63B3BB69-23CF-44E3-9099-C40C66FF867C}">
                  <a14:compatExt spid="_x0000_s162821"/>
                </a:ext>
                <a:ext uri="{FF2B5EF4-FFF2-40B4-BE49-F238E27FC236}">
                  <a16:creationId xmlns:a16="http://schemas.microsoft.com/office/drawing/2014/main" id="{00000000-0008-0000-0600-000005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2822" name="Button 6" hidden="1">
              <a:extLst>
                <a:ext uri="{63B3BB69-23CF-44E3-9099-C40C66FF867C}">
                  <a14:compatExt spid="_x0000_s162822"/>
                </a:ext>
                <a:ext uri="{FF2B5EF4-FFF2-40B4-BE49-F238E27FC236}">
                  <a16:creationId xmlns:a16="http://schemas.microsoft.com/office/drawing/2014/main" id="{00000000-0008-0000-0600-000006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2823" name="Button 7" hidden="1">
              <a:extLst>
                <a:ext uri="{63B3BB69-23CF-44E3-9099-C40C66FF867C}">
                  <a14:compatExt spid="_x0000_s162823"/>
                </a:ext>
                <a:ext uri="{FF2B5EF4-FFF2-40B4-BE49-F238E27FC236}">
                  <a16:creationId xmlns:a16="http://schemas.microsoft.com/office/drawing/2014/main" id="{00000000-0008-0000-0600-000007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190500</xdr:colOff>
          <xdr:row>7</xdr:row>
          <xdr:rowOff>19050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2824" name="Button 8" hidden="1">
              <a:extLst>
                <a:ext uri="{63B3BB69-23CF-44E3-9099-C40C66FF867C}">
                  <a14:compatExt spid="_x0000_s162824"/>
                </a:ext>
                <a:ext uri="{FF2B5EF4-FFF2-40B4-BE49-F238E27FC236}">
                  <a16:creationId xmlns:a16="http://schemas.microsoft.com/office/drawing/2014/main" id="{00000000-0008-0000-0600-000008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2825" name="Button 9" hidden="1">
              <a:extLst>
                <a:ext uri="{63B3BB69-23CF-44E3-9099-C40C66FF867C}">
                  <a14:compatExt spid="_x0000_s162825"/>
                </a:ext>
                <a:ext uri="{FF2B5EF4-FFF2-40B4-BE49-F238E27FC236}">
                  <a16:creationId xmlns:a16="http://schemas.microsoft.com/office/drawing/2014/main" id="{00000000-0008-0000-0600-000009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2826" name="Button 10" hidden="1">
              <a:extLst>
                <a:ext uri="{63B3BB69-23CF-44E3-9099-C40C66FF867C}">
                  <a14:compatExt spid="_x0000_s162826"/>
                </a:ext>
                <a:ext uri="{FF2B5EF4-FFF2-40B4-BE49-F238E27FC236}">
                  <a16:creationId xmlns:a16="http://schemas.microsoft.com/office/drawing/2014/main" id="{00000000-0008-0000-0600-00000A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2827" name="Button 11" hidden="1">
              <a:extLst>
                <a:ext uri="{63B3BB69-23CF-44E3-9099-C40C66FF867C}">
                  <a14:compatExt spid="_x0000_s162827"/>
                </a:ext>
                <a:ext uri="{FF2B5EF4-FFF2-40B4-BE49-F238E27FC236}">
                  <a16:creationId xmlns:a16="http://schemas.microsoft.com/office/drawing/2014/main" id="{00000000-0008-0000-0600-00000B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2828" name="Button 12" hidden="1">
              <a:extLst>
                <a:ext uri="{63B3BB69-23CF-44E3-9099-C40C66FF867C}">
                  <a14:compatExt spid="_x0000_s162828"/>
                </a:ext>
                <a:ext uri="{FF2B5EF4-FFF2-40B4-BE49-F238E27FC236}">
                  <a16:creationId xmlns:a16="http://schemas.microsoft.com/office/drawing/2014/main" id="{00000000-0008-0000-0600-00000C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19050</xdr:colOff>
          <xdr:row>7</xdr:row>
          <xdr:rowOff>9525</xdr:rowOff>
        </xdr:from>
        <xdr:to>
          <xdr:col>28</xdr:col>
          <xdr:colOff>9525</xdr:colOff>
          <xdr:row>7</xdr:row>
          <xdr:rowOff>180975</xdr:rowOff>
        </xdr:to>
        <xdr:sp macro="" textlink="">
          <xdr:nvSpPr>
            <xdr:cNvPr id="162829" name="Button 13" hidden="1">
              <a:extLst>
                <a:ext uri="{63B3BB69-23CF-44E3-9099-C40C66FF867C}">
                  <a14:compatExt spid="_x0000_s162829"/>
                </a:ext>
                <a:ext uri="{FF2B5EF4-FFF2-40B4-BE49-F238E27FC236}">
                  <a16:creationId xmlns:a16="http://schemas.microsoft.com/office/drawing/2014/main" id="{00000000-0008-0000-0600-00000D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2830" name="Button 14" hidden="1">
              <a:extLst>
                <a:ext uri="{63B3BB69-23CF-44E3-9099-C40C66FF867C}">
                  <a14:compatExt spid="_x0000_s162830"/>
                </a:ext>
                <a:ext uri="{FF2B5EF4-FFF2-40B4-BE49-F238E27FC236}">
                  <a16:creationId xmlns:a16="http://schemas.microsoft.com/office/drawing/2014/main" id="{00000000-0008-0000-0600-00000E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36</xdr:col>
          <xdr:colOff>9525</xdr:colOff>
          <xdr:row>7</xdr:row>
          <xdr:rowOff>180975</xdr:rowOff>
        </xdr:to>
        <xdr:sp macro="" textlink="">
          <xdr:nvSpPr>
            <xdr:cNvPr id="162831" name="Button 15" hidden="1">
              <a:extLst>
                <a:ext uri="{63B3BB69-23CF-44E3-9099-C40C66FF867C}">
                  <a14:compatExt spid="_x0000_s162831"/>
                </a:ext>
                <a:ext uri="{FF2B5EF4-FFF2-40B4-BE49-F238E27FC236}">
                  <a16:creationId xmlns:a16="http://schemas.microsoft.com/office/drawing/2014/main" id="{00000000-0008-0000-0600-00000F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45</xdr:col>
          <xdr:colOff>190500</xdr:colOff>
          <xdr:row>8</xdr:row>
          <xdr:rowOff>0</xdr:rowOff>
        </xdr:to>
        <xdr:sp macro="" textlink="">
          <xdr:nvSpPr>
            <xdr:cNvPr id="162832" name="Button 16" hidden="1">
              <a:extLst>
                <a:ext uri="{63B3BB69-23CF-44E3-9099-C40C66FF867C}">
                  <a14:compatExt spid="_x0000_s162832"/>
                </a:ext>
                <a:ext uri="{FF2B5EF4-FFF2-40B4-BE49-F238E27FC236}">
                  <a16:creationId xmlns:a16="http://schemas.microsoft.com/office/drawing/2014/main" id="{00000000-0008-0000-0600-000010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44</xdr:col>
          <xdr:colOff>38100</xdr:colOff>
          <xdr:row>7</xdr:row>
          <xdr:rowOff>161925</xdr:rowOff>
        </xdr:to>
        <xdr:sp macro="" textlink="">
          <xdr:nvSpPr>
            <xdr:cNvPr id="162833" name="Button 17" hidden="1">
              <a:extLst>
                <a:ext uri="{63B3BB69-23CF-44E3-9099-C40C66FF867C}">
                  <a14:compatExt spid="_x0000_s162833"/>
                </a:ext>
                <a:ext uri="{FF2B5EF4-FFF2-40B4-BE49-F238E27FC236}">
                  <a16:creationId xmlns:a16="http://schemas.microsoft.com/office/drawing/2014/main" id="{00000000-0008-0000-0600-000011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52</xdr:col>
          <xdr:colOff>9525</xdr:colOff>
          <xdr:row>7</xdr:row>
          <xdr:rowOff>180975</xdr:rowOff>
        </xdr:to>
        <xdr:sp macro="" textlink="">
          <xdr:nvSpPr>
            <xdr:cNvPr id="162834" name="Button 18" hidden="1">
              <a:extLst>
                <a:ext uri="{63B3BB69-23CF-44E3-9099-C40C66FF867C}">
                  <a14:compatExt spid="_x0000_s162834"/>
                </a:ext>
                <a:ext uri="{FF2B5EF4-FFF2-40B4-BE49-F238E27FC236}">
                  <a16:creationId xmlns:a16="http://schemas.microsoft.com/office/drawing/2014/main" id="{00000000-0008-0000-0600-000012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</xdr:col>
          <xdr:colOff>28575</xdr:colOff>
          <xdr:row>7</xdr:row>
          <xdr:rowOff>0</xdr:rowOff>
        </xdr:from>
        <xdr:to>
          <xdr:col>53</xdr:col>
          <xdr:colOff>190500</xdr:colOff>
          <xdr:row>7</xdr:row>
          <xdr:rowOff>304800</xdr:rowOff>
        </xdr:to>
        <xdr:sp macro="" textlink="">
          <xdr:nvSpPr>
            <xdr:cNvPr id="162835" name="Button 19" hidden="1">
              <a:extLst>
                <a:ext uri="{63B3BB69-23CF-44E3-9099-C40C66FF867C}">
                  <a14:compatExt spid="_x0000_s162835"/>
                </a:ext>
                <a:ext uri="{FF2B5EF4-FFF2-40B4-BE49-F238E27FC236}">
                  <a16:creationId xmlns:a16="http://schemas.microsoft.com/office/drawing/2014/main" id="{00000000-0008-0000-0600-000013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37</xdr:col>
          <xdr:colOff>171450</xdr:colOff>
          <xdr:row>8</xdr:row>
          <xdr:rowOff>0</xdr:rowOff>
        </xdr:to>
        <xdr:sp macro="" textlink="">
          <xdr:nvSpPr>
            <xdr:cNvPr id="162836" name="Button 20" hidden="1">
              <a:extLst>
                <a:ext uri="{63B3BB69-23CF-44E3-9099-C40C66FF867C}">
                  <a14:compatExt spid="_x0000_s162836"/>
                </a:ext>
                <a:ext uri="{FF2B5EF4-FFF2-40B4-BE49-F238E27FC236}">
                  <a16:creationId xmlns:a16="http://schemas.microsoft.com/office/drawing/2014/main" id="{00000000-0008-0000-0600-0000147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56673" name="Button 1" hidden="1">
              <a:extLst>
                <a:ext uri="{63B3BB69-23CF-44E3-9099-C40C66FF867C}">
                  <a14:compatExt spid="_x0000_s156673"/>
                </a:ext>
                <a:ext uri="{FF2B5EF4-FFF2-40B4-BE49-F238E27FC236}">
                  <a16:creationId xmlns:a16="http://schemas.microsoft.com/office/drawing/2014/main" id="{00000000-0008-0000-0700-000001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56674" name="Button 2" hidden="1">
              <a:extLst>
                <a:ext uri="{63B3BB69-23CF-44E3-9099-C40C66FF867C}">
                  <a14:compatExt spid="_x0000_s156674"/>
                </a:ext>
                <a:ext uri="{FF2B5EF4-FFF2-40B4-BE49-F238E27FC236}">
                  <a16:creationId xmlns:a16="http://schemas.microsoft.com/office/drawing/2014/main" id="{00000000-0008-0000-0700-000002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56675" name="Button 3" hidden="1">
              <a:extLst>
                <a:ext uri="{63B3BB69-23CF-44E3-9099-C40C66FF867C}">
                  <a14:compatExt spid="_x0000_s156675"/>
                </a:ext>
                <a:ext uri="{FF2B5EF4-FFF2-40B4-BE49-F238E27FC236}">
                  <a16:creationId xmlns:a16="http://schemas.microsoft.com/office/drawing/2014/main" id="{00000000-0008-0000-0700-000003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6676" name="Button 4" hidden="1">
              <a:extLst>
                <a:ext uri="{63B3BB69-23CF-44E3-9099-C40C66FF867C}">
                  <a14:compatExt spid="_x0000_s156676"/>
                </a:ext>
                <a:ext uri="{FF2B5EF4-FFF2-40B4-BE49-F238E27FC236}">
                  <a16:creationId xmlns:a16="http://schemas.microsoft.com/office/drawing/2014/main" id="{00000000-0008-0000-0700-000004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56677" name="Button 5" hidden="1">
              <a:extLst>
                <a:ext uri="{63B3BB69-23CF-44E3-9099-C40C66FF867C}">
                  <a14:compatExt spid="_x0000_s156677"/>
                </a:ext>
                <a:ext uri="{FF2B5EF4-FFF2-40B4-BE49-F238E27FC236}">
                  <a16:creationId xmlns:a16="http://schemas.microsoft.com/office/drawing/2014/main" id="{00000000-0008-0000-0700-000005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56678" name="Button 6" hidden="1">
              <a:extLst>
                <a:ext uri="{63B3BB69-23CF-44E3-9099-C40C66FF867C}">
                  <a14:compatExt spid="_x0000_s156678"/>
                </a:ext>
                <a:ext uri="{FF2B5EF4-FFF2-40B4-BE49-F238E27FC236}">
                  <a16:creationId xmlns:a16="http://schemas.microsoft.com/office/drawing/2014/main" id="{00000000-0008-0000-0700-000006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56679" name="Button 7" hidden="1">
              <a:extLst>
                <a:ext uri="{63B3BB69-23CF-44E3-9099-C40C66FF867C}">
                  <a14:compatExt spid="_x0000_s156679"/>
                </a:ext>
                <a:ext uri="{FF2B5EF4-FFF2-40B4-BE49-F238E27FC236}">
                  <a16:creationId xmlns:a16="http://schemas.microsoft.com/office/drawing/2014/main" id="{00000000-0008-0000-0700-000007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56680" name="Button 8" hidden="1">
              <a:extLst>
                <a:ext uri="{63B3BB69-23CF-44E3-9099-C40C66FF867C}">
                  <a14:compatExt spid="_x0000_s156680"/>
                </a:ext>
                <a:ext uri="{FF2B5EF4-FFF2-40B4-BE49-F238E27FC236}">
                  <a16:creationId xmlns:a16="http://schemas.microsoft.com/office/drawing/2014/main" id="{00000000-0008-0000-0700-000008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56681" name="Button 9" hidden="1">
              <a:extLst>
                <a:ext uri="{63B3BB69-23CF-44E3-9099-C40C66FF867C}">
                  <a14:compatExt spid="_x0000_s156681"/>
                </a:ext>
                <a:ext uri="{FF2B5EF4-FFF2-40B4-BE49-F238E27FC236}">
                  <a16:creationId xmlns:a16="http://schemas.microsoft.com/office/drawing/2014/main" id="{00000000-0008-0000-0700-000009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56682" name="Button 10" hidden="1">
              <a:extLst>
                <a:ext uri="{63B3BB69-23CF-44E3-9099-C40C66FF867C}">
                  <a14:compatExt spid="_x0000_s156682"/>
                </a:ext>
                <a:ext uri="{FF2B5EF4-FFF2-40B4-BE49-F238E27FC236}">
                  <a16:creationId xmlns:a16="http://schemas.microsoft.com/office/drawing/2014/main" id="{00000000-0008-0000-0700-00000A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56683" name="Button 11" hidden="1">
              <a:extLst>
                <a:ext uri="{63B3BB69-23CF-44E3-9099-C40C66FF867C}">
                  <a14:compatExt spid="_x0000_s156683"/>
                </a:ext>
                <a:ext uri="{FF2B5EF4-FFF2-40B4-BE49-F238E27FC236}">
                  <a16:creationId xmlns:a16="http://schemas.microsoft.com/office/drawing/2014/main" id="{00000000-0008-0000-0700-00000B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56684" name="Button 12" hidden="1">
              <a:extLst>
                <a:ext uri="{63B3BB69-23CF-44E3-9099-C40C66FF867C}">
                  <a14:compatExt spid="_x0000_s156684"/>
                </a:ext>
                <a:ext uri="{FF2B5EF4-FFF2-40B4-BE49-F238E27FC236}">
                  <a16:creationId xmlns:a16="http://schemas.microsoft.com/office/drawing/2014/main" id="{00000000-0008-0000-0700-00000C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56685" name="Button 13" hidden="1">
              <a:extLst>
                <a:ext uri="{63B3BB69-23CF-44E3-9099-C40C66FF867C}">
                  <a14:compatExt spid="_x0000_s156685"/>
                </a:ext>
                <a:ext uri="{FF2B5EF4-FFF2-40B4-BE49-F238E27FC236}">
                  <a16:creationId xmlns:a16="http://schemas.microsoft.com/office/drawing/2014/main" id="{00000000-0008-0000-0700-00000D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56686" name="Button 14" hidden="1">
              <a:extLst>
                <a:ext uri="{63B3BB69-23CF-44E3-9099-C40C66FF867C}">
                  <a14:compatExt spid="_x0000_s156686"/>
                </a:ext>
                <a:ext uri="{FF2B5EF4-FFF2-40B4-BE49-F238E27FC236}">
                  <a16:creationId xmlns:a16="http://schemas.microsoft.com/office/drawing/2014/main" id="{00000000-0008-0000-0700-00000E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6687" name="Button 15" hidden="1">
              <a:extLst>
                <a:ext uri="{63B3BB69-23CF-44E3-9099-C40C66FF867C}">
                  <a14:compatExt spid="_x0000_s156687"/>
                </a:ext>
                <a:ext uri="{FF2B5EF4-FFF2-40B4-BE49-F238E27FC236}">
                  <a16:creationId xmlns:a16="http://schemas.microsoft.com/office/drawing/2014/main" id="{00000000-0008-0000-0700-00000F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56688" name="Button 16" hidden="1">
              <a:extLst>
                <a:ext uri="{63B3BB69-23CF-44E3-9099-C40C66FF867C}">
                  <a14:compatExt spid="_x0000_s156688"/>
                </a:ext>
                <a:ext uri="{FF2B5EF4-FFF2-40B4-BE49-F238E27FC236}">
                  <a16:creationId xmlns:a16="http://schemas.microsoft.com/office/drawing/2014/main" id="{00000000-0008-0000-0700-000010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56689" name="Button 17" hidden="1">
              <a:extLst>
                <a:ext uri="{63B3BB69-23CF-44E3-9099-C40C66FF867C}">
                  <a14:compatExt spid="_x0000_s156689"/>
                </a:ext>
                <a:ext uri="{FF2B5EF4-FFF2-40B4-BE49-F238E27FC236}">
                  <a16:creationId xmlns:a16="http://schemas.microsoft.com/office/drawing/2014/main" id="{00000000-0008-0000-0700-000011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56690" name="Button 18" hidden="1">
              <a:extLst>
                <a:ext uri="{63B3BB69-23CF-44E3-9099-C40C66FF867C}">
                  <a14:compatExt spid="_x0000_s156690"/>
                </a:ext>
                <a:ext uri="{FF2B5EF4-FFF2-40B4-BE49-F238E27FC236}">
                  <a16:creationId xmlns:a16="http://schemas.microsoft.com/office/drawing/2014/main" id="{00000000-0008-0000-0700-000012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56691" name="Button 19" hidden="1">
              <a:extLst>
                <a:ext uri="{63B3BB69-23CF-44E3-9099-C40C66FF867C}">
                  <a14:compatExt spid="_x0000_s156691"/>
                </a:ext>
                <a:ext uri="{FF2B5EF4-FFF2-40B4-BE49-F238E27FC236}">
                  <a16:creationId xmlns:a16="http://schemas.microsoft.com/office/drawing/2014/main" id="{00000000-0008-0000-0700-000013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56692" name="Button 20" hidden="1">
              <a:extLst>
                <a:ext uri="{63B3BB69-23CF-44E3-9099-C40C66FF867C}">
                  <a14:compatExt spid="_x0000_s156692"/>
                </a:ext>
                <a:ext uri="{FF2B5EF4-FFF2-40B4-BE49-F238E27FC236}">
                  <a16:creationId xmlns:a16="http://schemas.microsoft.com/office/drawing/2014/main" id="{00000000-0008-0000-0700-000014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4865" name="Button 1" hidden="1">
              <a:extLst>
                <a:ext uri="{63B3BB69-23CF-44E3-9099-C40C66FF867C}">
                  <a14:compatExt spid="_x0000_s164865"/>
                </a:ext>
                <a:ext uri="{FF2B5EF4-FFF2-40B4-BE49-F238E27FC236}">
                  <a16:creationId xmlns:a16="http://schemas.microsoft.com/office/drawing/2014/main" id="{00000000-0008-0000-0800-000001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4866" name="Button 2" hidden="1">
              <a:extLst>
                <a:ext uri="{63B3BB69-23CF-44E3-9099-C40C66FF867C}">
                  <a14:compatExt spid="_x0000_s164866"/>
                </a:ext>
                <a:ext uri="{FF2B5EF4-FFF2-40B4-BE49-F238E27FC236}">
                  <a16:creationId xmlns:a16="http://schemas.microsoft.com/office/drawing/2014/main" id="{00000000-0008-0000-0800-000002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4867" name="Button 3" hidden="1">
              <a:extLst>
                <a:ext uri="{63B3BB69-23CF-44E3-9099-C40C66FF867C}">
                  <a14:compatExt spid="_x0000_s164867"/>
                </a:ext>
                <a:ext uri="{FF2B5EF4-FFF2-40B4-BE49-F238E27FC236}">
                  <a16:creationId xmlns:a16="http://schemas.microsoft.com/office/drawing/2014/main" id="{00000000-0008-0000-0800-000003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4868" name="Button 4" hidden="1">
              <a:extLst>
                <a:ext uri="{63B3BB69-23CF-44E3-9099-C40C66FF867C}">
                  <a14:compatExt spid="_x0000_s164868"/>
                </a:ext>
                <a:ext uri="{FF2B5EF4-FFF2-40B4-BE49-F238E27FC236}">
                  <a16:creationId xmlns:a16="http://schemas.microsoft.com/office/drawing/2014/main" id="{00000000-0008-0000-0800-000004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4869" name="Button 5" hidden="1">
              <a:extLst>
                <a:ext uri="{63B3BB69-23CF-44E3-9099-C40C66FF867C}">
                  <a14:compatExt spid="_x0000_s164869"/>
                </a:ext>
                <a:ext uri="{FF2B5EF4-FFF2-40B4-BE49-F238E27FC236}">
                  <a16:creationId xmlns:a16="http://schemas.microsoft.com/office/drawing/2014/main" id="{00000000-0008-0000-0800-000005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4870" name="Button 6" hidden="1">
              <a:extLst>
                <a:ext uri="{63B3BB69-23CF-44E3-9099-C40C66FF867C}">
                  <a14:compatExt spid="_x0000_s164870"/>
                </a:ext>
                <a:ext uri="{FF2B5EF4-FFF2-40B4-BE49-F238E27FC236}">
                  <a16:creationId xmlns:a16="http://schemas.microsoft.com/office/drawing/2014/main" id="{00000000-0008-0000-0800-000006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4871" name="Button 7" hidden="1">
              <a:extLst>
                <a:ext uri="{63B3BB69-23CF-44E3-9099-C40C66FF867C}">
                  <a14:compatExt spid="_x0000_s164871"/>
                </a:ext>
                <a:ext uri="{FF2B5EF4-FFF2-40B4-BE49-F238E27FC236}">
                  <a16:creationId xmlns:a16="http://schemas.microsoft.com/office/drawing/2014/main" id="{00000000-0008-0000-0800-000007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4872" name="Button 8" hidden="1">
              <a:extLst>
                <a:ext uri="{63B3BB69-23CF-44E3-9099-C40C66FF867C}">
                  <a14:compatExt spid="_x0000_s164872"/>
                </a:ext>
                <a:ext uri="{FF2B5EF4-FFF2-40B4-BE49-F238E27FC236}">
                  <a16:creationId xmlns:a16="http://schemas.microsoft.com/office/drawing/2014/main" id="{00000000-0008-0000-0800-000008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4873" name="Button 9" hidden="1">
              <a:extLst>
                <a:ext uri="{63B3BB69-23CF-44E3-9099-C40C66FF867C}">
                  <a14:compatExt spid="_x0000_s164873"/>
                </a:ext>
                <a:ext uri="{FF2B5EF4-FFF2-40B4-BE49-F238E27FC236}">
                  <a16:creationId xmlns:a16="http://schemas.microsoft.com/office/drawing/2014/main" id="{00000000-0008-0000-0800-000009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4874" name="Button 10" hidden="1">
              <a:extLst>
                <a:ext uri="{63B3BB69-23CF-44E3-9099-C40C66FF867C}">
                  <a14:compatExt spid="_x0000_s164874"/>
                </a:ext>
                <a:ext uri="{FF2B5EF4-FFF2-40B4-BE49-F238E27FC236}">
                  <a16:creationId xmlns:a16="http://schemas.microsoft.com/office/drawing/2014/main" id="{00000000-0008-0000-0800-00000A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4875" name="Button 11" hidden="1">
              <a:extLst>
                <a:ext uri="{63B3BB69-23CF-44E3-9099-C40C66FF867C}">
                  <a14:compatExt spid="_x0000_s164875"/>
                </a:ext>
                <a:ext uri="{FF2B5EF4-FFF2-40B4-BE49-F238E27FC236}">
                  <a16:creationId xmlns:a16="http://schemas.microsoft.com/office/drawing/2014/main" id="{00000000-0008-0000-0800-00000B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4876" name="Button 12" hidden="1">
              <a:extLst>
                <a:ext uri="{63B3BB69-23CF-44E3-9099-C40C66FF867C}">
                  <a14:compatExt spid="_x0000_s164876"/>
                </a:ext>
                <a:ext uri="{FF2B5EF4-FFF2-40B4-BE49-F238E27FC236}">
                  <a16:creationId xmlns:a16="http://schemas.microsoft.com/office/drawing/2014/main" id="{00000000-0008-0000-0800-00000C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4877" name="Button 13" hidden="1">
              <a:extLst>
                <a:ext uri="{63B3BB69-23CF-44E3-9099-C40C66FF867C}">
                  <a14:compatExt spid="_x0000_s164877"/>
                </a:ext>
                <a:ext uri="{FF2B5EF4-FFF2-40B4-BE49-F238E27FC236}">
                  <a16:creationId xmlns:a16="http://schemas.microsoft.com/office/drawing/2014/main" id="{00000000-0008-0000-0800-00000D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4878" name="Button 14" hidden="1">
              <a:extLst>
                <a:ext uri="{63B3BB69-23CF-44E3-9099-C40C66FF867C}">
                  <a14:compatExt spid="_x0000_s164878"/>
                </a:ext>
                <a:ext uri="{FF2B5EF4-FFF2-40B4-BE49-F238E27FC236}">
                  <a16:creationId xmlns:a16="http://schemas.microsoft.com/office/drawing/2014/main" id="{00000000-0008-0000-0800-00000E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4879" name="Button 15" hidden="1">
              <a:extLst>
                <a:ext uri="{63B3BB69-23CF-44E3-9099-C40C66FF867C}">
                  <a14:compatExt spid="_x0000_s164879"/>
                </a:ext>
                <a:ext uri="{FF2B5EF4-FFF2-40B4-BE49-F238E27FC236}">
                  <a16:creationId xmlns:a16="http://schemas.microsoft.com/office/drawing/2014/main" id="{00000000-0008-0000-0800-00000F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4880" name="Button 16" hidden="1">
              <a:extLst>
                <a:ext uri="{63B3BB69-23CF-44E3-9099-C40C66FF867C}">
                  <a14:compatExt spid="_x0000_s164880"/>
                </a:ext>
                <a:ext uri="{FF2B5EF4-FFF2-40B4-BE49-F238E27FC236}">
                  <a16:creationId xmlns:a16="http://schemas.microsoft.com/office/drawing/2014/main" id="{00000000-0008-0000-0800-000010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4881" name="Button 17" hidden="1">
              <a:extLst>
                <a:ext uri="{63B3BB69-23CF-44E3-9099-C40C66FF867C}">
                  <a14:compatExt spid="_x0000_s164881"/>
                </a:ext>
                <a:ext uri="{FF2B5EF4-FFF2-40B4-BE49-F238E27FC236}">
                  <a16:creationId xmlns:a16="http://schemas.microsoft.com/office/drawing/2014/main" id="{00000000-0008-0000-0800-000011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4882" name="Button 18" hidden="1">
              <a:extLst>
                <a:ext uri="{63B3BB69-23CF-44E3-9099-C40C66FF867C}">
                  <a14:compatExt spid="_x0000_s164882"/>
                </a:ext>
                <a:ext uri="{FF2B5EF4-FFF2-40B4-BE49-F238E27FC236}">
                  <a16:creationId xmlns:a16="http://schemas.microsoft.com/office/drawing/2014/main" id="{00000000-0008-0000-0800-000012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4883" name="Button 19" hidden="1">
              <a:extLst>
                <a:ext uri="{63B3BB69-23CF-44E3-9099-C40C66FF867C}">
                  <a14:compatExt spid="_x0000_s164883"/>
                </a:ext>
                <a:ext uri="{FF2B5EF4-FFF2-40B4-BE49-F238E27FC236}">
                  <a16:creationId xmlns:a16="http://schemas.microsoft.com/office/drawing/2014/main" id="{00000000-0008-0000-0800-000013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4884" name="Button 20" hidden="1">
              <a:extLst>
                <a:ext uri="{63B3BB69-23CF-44E3-9099-C40C66FF867C}">
                  <a14:compatExt spid="_x0000_s164884"/>
                </a:ext>
                <a:ext uri="{FF2B5EF4-FFF2-40B4-BE49-F238E27FC236}">
                  <a16:creationId xmlns:a16="http://schemas.microsoft.com/office/drawing/2014/main" id="{00000000-0008-0000-0800-0000148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5</xdr:row>
          <xdr:rowOff>0</xdr:rowOff>
        </xdr:from>
        <xdr:to>
          <xdr:col>2</xdr:col>
          <xdr:colOff>485775</xdr:colOff>
          <xdr:row>7</xdr:row>
          <xdr:rowOff>9525</xdr:rowOff>
        </xdr:to>
        <xdr:sp macro="" textlink="">
          <xdr:nvSpPr>
            <xdr:cNvPr id="165889" name="Button 1" hidden="1">
              <a:extLst>
                <a:ext uri="{63B3BB69-23CF-44E3-9099-C40C66FF867C}">
                  <a14:compatExt spid="_x0000_s165889"/>
                </a:ext>
                <a:ext uri="{FF2B5EF4-FFF2-40B4-BE49-F238E27FC236}">
                  <a16:creationId xmlns:a16="http://schemas.microsoft.com/office/drawing/2014/main" id="{00000000-0008-0000-0900-000001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Resultaat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</xdr:row>
          <xdr:rowOff>9525</xdr:rowOff>
        </xdr:from>
        <xdr:to>
          <xdr:col>11</xdr:col>
          <xdr:colOff>0</xdr:colOff>
          <xdr:row>7</xdr:row>
          <xdr:rowOff>180975</xdr:rowOff>
        </xdr:to>
        <xdr:sp macro="" textlink="">
          <xdr:nvSpPr>
            <xdr:cNvPr id="165890" name="Button 2" hidden="1">
              <a:extLst>
                <a:ext uri="{63B3BB69-23CF-44E3-9099-C40C66FF867C}">
                  <a14:compatExt spid="_x0000_s165890"/>
                </a:ext>
                <a:ext uri="{FF2B5EF4-FFF2-40B4-BE49-F238E27FC236}">
                  <a16:creationId xmlns:a16="http://schemas.microsoft.com/office/drawing/2014/main" id="{00000000-0008-0000-0900-000002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0</xdr:rowOff>
        </xdr:from>
        <xdr:to>
          <xdr:col>19</xdr:col>
          <xdr:colOff>0</xdr:colOff>
          <xdr:row>7</xdr:row>
          <xdr:rowOff>171450</xdr:rowOff>
        </xdr:to>
        <xdr:sp macro="" textlink="">
          <xdr:nvSpPr>
            <xdr:cNvPr id="165891" name="Button 3" hidden="1">
              <a:extLst>
                <a:ext uri="{63B3BB69-23CF-44E3-9099-C40C66FF867C}">
                  <a14:compatExt spid="_x0000_s165891"/>
                </a:ext>
                <a:ext uri="{FF2B5EF4-FFF2-40B4-BE49-F238E27FC236}">
                  <a16:creationId xmlns:a16="http://schemas.microsoft.com/office/drawing/2014/main" id="{00000000-0008-0000-0900-000003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5892" name="Button 4" hidden="1">
              <a:extLst>
                <a:ext uri="{63B3BB69-23CF-44E3-9099-C40C66FF867C}">
                  <a14:compatExt spid="_x0000_s165892"/>
                </a:ext>
                <a:ext uri="{FF2B5EF4-FFF2-40B4-BE49-F238E27FC236}">
                  <a16:creationId xmlns:a16="http://schemas.microsoft.com/office/drawing/2014/main" id="{00000000-0008-0000-0900-000004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59</xdr:col>
          <xdr:colOff>28575</xdr:colOff>
          <xdr:row>2</xdr:row>
          <xdr:rowOff>9525</xdr:rowOff>
        </xdr:from>
        <xdr:to>
          <xdr:col>61</xdr:col>
          <xdr:colOff>0</xdr:colOff>
          <xdr:row>4</xdr:row>
          <xdr:rowOff>0</xdr:rowOff>
        </xdr:to>
        <xdr:sp macro="" textlink="">
          <xdr:nvSpPr>
            <xdr:cNvPr id="165893" name="Button 5" hidden="1">
              <a:extLst>
                <a:ext uri="{63B3BB69-23CF-44E3-9099-C40C66FF867C}">
                  <a14:compatExt spid="_x0000_s165893"/>
                </a:ext>
                <a:ext uri="{FF2B5EF4-FFF2-40B4-BE49-F238E27FC236}">
                  <a16:creationId xmlns:a16="http://schemas.microsoft.com/office/drawing/2014/main" id="{00000000-0008-0000-0900-000005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Scherm aanpassen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7</xdr:row>
          <xdr:rowOff>9525</xdr:rowOff>
        </xdr:from>
        <xdr:to>
          <xdr:col>14</xdr:col>
          <xdr:colOff>0</xdr:colOff>
          <xdr:row>8</xdr:row>
          <xdr:rowOff>0</xdr:rowOff>
        </xdr:to>
        <xdr:sp macro="" textlink="">
          <xdr:nvSpPr>
            <xdr:cNvPr id="165894" name="Button 6" hidden="1">
              <a:extLst>
                <a:ext uri="{63B3BB69-23CF-44E3-9099-C40C66FF867C}">
                  <a14:compatExt spid="_x0000_s165894"/>
                </a:ext>
                <a:ext uri="{FF2B5EF4-FFF2-40B4-BE49-F238E27FC236}">
                  <a16:creationId xmlns:a16="http://schemas.microsoft.com/office/drawing/2014/main" id="{00000000-0008-0000-0900-000006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7</xdr:row>
          <xdr:rowOff>9525</xdr:rowOff>
        </xdr:from>
        <xdr:to>
          <xdr:col>22</xdr:col>
          <xdr:colOff>0</xdr:colOff>
          <xdr:row>8</xdr:row>
          <xdr:rowOff>0</xdr:rowOff>
        </xdr:to>
        <xdr:sp macro="" textlink="">
          <xdr:nvSpPr>
            <xdr:cNvPr id="165895" name="Button 7" hidden="1">
              <a:extLst>
                <a:ext uri="{63B3BB69-23CF-44E3-9099-C40C66FF867C}">
                  <a14:compatExt spid="_x0000_s165895"/>
                </a:ext>
                <a:ext uri="{FF2B5EF4-FFF2-40B4-BE49-F238E27FC236}">
                  <a16:creationId xmlns:a16="http://schemas.microsoft.com/office/drawing/2014/main" id="{00000000-0008-0000-0900-000007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19050</xdr:colOff>
          <xdr:row>7</xdr:row>
          <xdr:rowOff>9525</xdr:rowOff>
        </xdr:from>
        <xdr:to>
          <xdr:col>30</xdr:col>
          <xdr:colOff>0</xdr:colOff>
          <xdr:row>8</xdr:row>
          <xdr:rowOff>0</xdr:rowOff>
        </xdr:to>
        <xdr:sp macro="" textlink="">
          <xdr:nvSpPr>
            <xdr:cNvPr id="165896" name="Button 8" hidden="1">
              <a:extLst>
                <a:ext uri="{63B3BB69-23CF-44E3-9099-C40C66FF867C}">
                  <a14:compatExt spid="_x0000_s165896"/>
                </a:ext>
                <a:ext uri="{FF2B5EF4-FFF2-40B4-BE49-F238E27FC236}">
                  <a16:creationId xmlns:a16="http://schemas.microsoft.com/office/drawing/2014/main" id="{00000000-0008-0000-0900-000008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9525</xdr:rowOff>
        </xdr:from>
        <xdr:to>
          <xdr:col>30</xdr:col>
          <xdr:colOff>0</xdr:colOff>
          <xdr:row>7</xdr:row>
          <xdr:rowOff>180975</xdr:rowOff>
        </xdr:to>
        <xdr:sp macro="" textlink="">
          <xdr:nvSpPr>
            <xdr:cNvPr id="165897" name="Button 9" hidden="1">
              <a:extLst>
                <a:ext uri="{63B3BB69-23CF-44E3-9099-C40C66FF867C}">
                  <a14:compatExt spid="_x0000_s165897"/>
                </a:ext>
                <a:ext uri="{FF2B5EF4-FFF2-40B4-BE49-F238E27FC236}">
                  <a16:creationId xmlns:a16="http://schemas.microsoft.com/office/drawing/2014/main" id="{00000000-0008-0000-0900-000009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</xdr:col>
          <xdr:colOff>19050</xdr:colOff>
          <xdr:row>6</xdr:row>
          <xdr:rowOff>19050</xdr:rowOff>
        </xdr:from>
        <xdr:to>
          <xdr:col>57</xdr:col>
          <xdr:colOff>0</xdr:colOff>
          <xdr:row>8</xdr:row>
          <xdr:rowOff>0</xdr:rowOff>
        </xdr:to>
        <xdr:sp macro="" textlink="">
          <xdr:nvSpPr>
            <xdr:cNvPr id="165898" name="Button 10" hidden="1">
              <a:extLst>
                <a:ext uri="{63B3BB69-23CF-44E3-9099-C40C66FF867C}">
                  <a14:compatExt spid="_x0000_s165898"/>
                </a:ext>
                <a:ext uri="{FF2B5EF4-FFF2-40B4-BE49-F238E27FC236}">
                  <a16:creationId xmlns:a16="http://schemas.microsoft.com/office/drawing/2014/main" id="{00000000-0008-0000-0900-00000A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beste pl.pnt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</xdr:row>
          <xdr:rowOff>28575</xdr:rowOff>
        </xdr:from>
        <xdr:to>
          <xdr:col>1</xdr:col>
          <xdr:colOff>9525</xdr:colOff>
          <xdr:row>8</xdr:row>
          <xdr:rowOff>0</xdr:rowOff>
        </xdr:to>
        <xdr:sp macro="" textlink="">
          <xdr:nvSpPr>
            <xdr:cNvPr id="165899" name="Button 11" hidden="1">
              <a:extLst>
                <a:ext uri="{63B3BB69-23CF-44E3-9099-C40C66FF867C}">
                  <a14:compatExt spid="_x0000_s165899"/>
                </a:ext>
                <a:ext uri="{FF2B5EF4-FFF2-40B4-BE49-F238E27FC236}">
                  <a16:creationId xmlns:a16="http://schemas.microsoft.com/office/drawing/2014/main" id="{00000000-0008-0000-0900-00000B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7</xdr:row>
          <xdr:rowOff>0</xdr:rowOff>
        </xdr:from>
        <xdr:to>
          <xdr:col>2</xdr:col>
          <xdr:colOff>1504950</xdr:colOff>
          <xdr:row>7</xdr:row>
          <xdr:rowOff>180975</xdr:rowOff>
        </xdr:to>
        <xdr:sp macro="" textlink="">
          <xdr:nvSpPr>
            <xdr:cNvPr id="165900" name="Button 12" hidden="1">
              <a:extLst>
                <a:ext uri="{63B3BB69-23CF-44E3-9099-C40C66FF867C}">
                  <a14:compatExt spid="_x0000_s165900"/>
                </a:ext>
                <a:ext uri="{FF2B5EF4-FFF2-40B4-BE49-F238E27FC236}">
                  <a16:creationId xmlns:a16="http://schemas.microsoft.com/office/drawing/2014/main" id="{00000000-0008-0000-0900-00000C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Sortering naam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6</xdr:row>
          <xdr:rowOff>152400</xdr:rowOff>
        </xdr:from>
        <xdr:to>
          <xdr:col>27</xdr:col>
          <xdr:colOff>0</xdr:colOff>
          <xdr:row>7</xdr:row>
          <xdr:rowOff>161925</xdr:rowOff>
        </xdr:to>
        <xdr:sp macro="" textlink="">
          <xdr:nvSpPr>
            <xdr:cNvPr id="165901" name="Button 13" hidden="1">
              <a:extLst>
                <a:ext uri="{63B3BB69-23CF-44E3-9099-C40C66FF867C}">
                  <a14:compatExt spid="_x0000_s165901"/>
                </a:ext>
                <a:ext uri="{FF2B5EF4-FFF2-40B4-BE49-F238E27FC236}">
                  <a16:creationId xmlns:a16="http://schemas.microsoft.com/office/drawing/2014/main" id="{00000000-0008-0000-0900-00000D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6</xdr:row>
          <xdr:rowOff>152400</xdr:rowOff>
        </xdr:from>
        <xdr:to>
          <xdr:col>38</xdr:col>
          <xdr:colOff>0</xdr:colOff>
          <xdr:row>7</xdr:row>
          <xdr:rowOff>161925</xdr:rowOff>
        </xdr:to>
        <xdr:sp macro="" textlink="">
          <xdr:nvSpPr>
            <xdr:cNvPr id="165902" name="Button 14" hidden="1">
              <a:extLst>
                <a:ext uri="{63B3BB69-23CF-44E3-9099-C40C66FF867C}">
                  <a14:compatExt spid="_x0000_s165902"/>
                </a:ext>
                <a:ext uri="{FF2B5EF4-FFF2-40B4-BE49-F238E27FC236}">
                  <a16:creationId xmlns:a16="http://schemas.microsoft.com/office/drawing/2014/main" id="{00000000-0008-0000-0900-00000E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19050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5903" name="Button 15" hidden="1">
              <a:extLst>
                <a:ext uri="{63B3BB69-23CF-44E3-9099-C40C66FF867C}">
                  <a14:compatExt spid="_x0000_s165903"/>
                </a:ext>
                <a:ext uri="{FF2B5EF4-FFF2-40B4-BE49-F238E27FC236}">
                  <a16:creationId xmlns:a16="http://schemas.microsoft.com/office/drawing/2014/main" id="{00000000-0008-0000-0900-00000F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7</xdr:row>
          <xdr:rowOff>19050</xdr:rowOff>
        </xdr:from>
        <xdr:to>
          <xdr:col>30</xdr:col>
          <xdr:colOff>0</xdr:colOff>
          <xdr:row>7</xdr:row>
          <xdr:rowOff>190500</xdr:rowOff>
        </xdr:to>
        <xdr:sp macro="" textlink="">
          <xdr:nvSpPr>
            <xdr:cNvPr id="165904" name="Button 16" hidden="1">
              <a:extLst>
                <a:ext uri="{63B3BB69-23CF-44E3-9099-C40C66FF867C}">
                  <a14:compatExt spid="_x0000_s165904"/>
                </a:ext>
                <a:ext uri="{FF2B5EF4-FFF2-40B4-BE49-F238E27FC236}">
                  <a16:creationId xmlns:a16="http://schemas.microsoft.com/office/drawing/2014/main" id="{00000000-0008-0000-0900-000010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37</xdr:col>
          <xdr:colOff>19050</xdr:colOff>
          <xdr:row>7</xdr:row>
          <xdr:rowOff>9525</xdr:rowOff>
        </xdr:from>
        <xdr:to>
          <xdr:col>38</xdr:col>
          <xdr:colOff>0</xdr:colOff>
          <xdr:row>8</xdr:row>
          <xdr:rowOff>0</xdr:rowOff>
        </xdr:to>
        <xdr:sp macro="" textlink="">
          <xdr:nvSpPr>
            <xdr:cNvPr id="165905" name="Button 17" hidden="1">
              <a:extLst>
                <a:ext uri="{63B3BB69-23CF-44E3-9099-C40C66FF867C}">
                  <a14:compatExt spid="_x0000_s165905"/>
                </a:ext>
                <a:ext uri="{FF2B5EF4-FFF2-40B4-BE49-F238E27FC236}">
                  <a16:creationId xmlns:a16="http://schemas.microsoft.com/office/drawing/2014/main" id="{00000000-0008-0000-0900-000011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</xdr:col>
          <xdr:colOff>0</xdr:colOff>
          <xdr:row>7</xdr:row>
          <xdr:rowOff>19050</xdr:rowOff>
        </xdr:from>
        <xdr:to>
          <xdr:col>38</xdr:col>
          <xdr:colOff>0</xdr:colOff>
          <xdr:row>7</xdr:row>
          <xdr:rowOff>190500</xdr:rowOff>
        </xdr:to>
        <xdr:sp macro="" textlink="">
          <xdr:nvSpPr>
            <xdr:cNvPr id="165906" name="Button 18" hidden="1">
              <a:extLst>
                <a:ext uri="{63B3BB69-23CF-44E3-9099-C40C66FF867C}">
                  <a14:compatExt spid="_x0000_s165906"/>
                </a:ext>
                <a:ext uri="{FF2B5EF4-FFF2-40B4-BE49-F238E27FC236}">
                  <a16:creationId xmlns:a16="http://schemas.microsoft.com/office/drawing/2014/main" id="{00000000-0008-0000-0900-000012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19050</xdr:rowOff>
        </xdr:from>
        <xdr:to>
          <xdr:col>46</xdr:col>
          <xdr:colOff>0</xdr:colOff>
          <xdr:row>7</xdr:row>
          <xdr:rowOff>190500</xdr:rowOff>
        </xdr:to>
        <xdr:sp macro="" textlink="">
          <xdr:nvSpPr>
            <xdr:cNvPr id="165907" name="Button 19" hidden="1">
              <a:extLst>
                <a:ext uri="{63B3BB69-23CF-44E3-9099-C40C66FF867C}">
                  <a14:compatExt spid="_x0000_s165907"/>
                </a:ext>
                <a:ext uri="{FF2B5EF4-FFF2-40B4-BE49-F238E27FC236}">
                  <a16:creationId xmlns:a16="http://schemas.microsoft.com/office/drawing/2014/main" id="{00000000-0008-0000-0900-000013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Plaatsing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7</xdr:row>
          <xdr:rowOff>9525</xdr:rowOff>
        </xdr:from>
        <xdr:to>
          <xdr:col>46</xdr:col>
          <xdr:colOff>0</xdr:colOff>
          <xdr:row>8</xdr:row>
          <xdr:rowOff>0</xdr:rowOff>
        </xdr:to>
        <xdr:sp macro="" textlink="">
          <xdr:nvSpPr>
            <xdr:cNvPr id="165908" name="Button 20" hidden="1">
              <a:extLst>
                <a:ext uri="{63B3BB69-23CF-44E3-9099-C40C66FF867C}">
                  <a14:compatExt spid="_x0000_s165908"/>
                </a:ext>
                <a:ext uri="{FF2B5EF4-FFF2-40B4-BE49-F238E27FC236}">
                  <a16:creationId xmlns:a16="http://schemas.microsoft.com/office/drawing/2014/main" id="{00000000-0008-0000-0900-0000148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pl.p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5.xml"/><Relationship Id="rId13" Type="http://schemas.openxmlformats.org/officeDocument/2006/relationships/ctrlProp" Target="../ctrlProps/ctrlProp170.xml"/><Relationship Id="rId18" Type="http://schemas.openxmlformats.org/officeDocument/2006/relationships/ctrlProp" Target="../ctrlProps/ctrlProp175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178.xml"/><Relationship Id="rId7" Type="http://schemas.openxmlformats.org/officeDocument/2006/relationships/ctrlProp" Target="../ctrlProps/ctrlProp164.xml"/><Relationship Id="rId12" Type="http://schemas.openxmlformats.org/officeDocument/2006/relationships/ctrlProp" Target="../ctrlProps/ctrlProp169.xml"/><Relationship Id="rId17" Type="http://schemas.openxmlformats.org/officeDocument/2006/relationships/ctrlProp" Target="../ctrlProps/ctrlProp174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73.xml"/><Relationship Id="rId20" Type="http://schemas.openxmlformats.org/officeDocument/2006/relationships/ctrlProp" Target="../ctrlProps/ctrlProp177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63.xml"/><Relationship Id="rId11" Type="http://schemas.openxmlformats.org/officeDocument/2006/relationships/ctrlProp" Target="../ctrlProps/ctrlProp168.xml"/><Relationship Id="rId5" Type="http://schemas.openxmlformats.org/officeDocument/2006/relationships/ctrlProp" Target="../ctrlProps/ctrlProp162.xml"/><Relationship Id="rId15" Type="http://schemas.openxmlformats.org/officeDocument/2006/relationships/ctrlProp" Target="../ctrlProps/ctrlProp172.xml"/><Relationship Id="rId23" Type="http://schemas.openxmlformats.org/officeDocument/2006/relationships/ctrlProp" Target="../ctrlProps/ctrlProp180.xml"/><Relationship Id="rId10" Type="http://schemas.openxmlformats.org/officeDocument/2006/relationships/ctrlProp" Target="../ctrlProps/ctrlProp167.xml"/><Relationship Id="rId19" Type="http://schemas.openxmlformats.org/officeDocument/2006/relationships/ctrlProp" Target="../ctrlProps/ctrlProp176.xml"/><Relationship Id="rId4" Type="http://schemas.openxmlformats.org/officeDocument/2006/relationships/ctrlProp" Target="../ctrlProps/ctrlProp161.xml"/><Relationship Id="rId9" Type="http://schemas.openxmlformats.org/officeDocument/2006/relationships/ctrlProp" Target="../ctrlProps/ctrlProp166.xml"/><Relationship Id="rId14" Type="http://schemas.openxmlformats.org/officeDocument/2006/relationships/ctrlProp" Target="../ctrlProps/ctrlProp171.xml"/><Relationship Id="rId22" Type="http://schemas.openxmlformats.org/officeDocument/2006/relationships/ctrlProp" Target="../ctrlProps/ctrlProp179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5.xml"/><Relationship Id="rId13" Type="http://schemas.openxmlformats.org/officeDocument/2006/relationships/ctrlProp" Target="../ctrlProps/ctrlProp190.xml"/><Relationship Id="rId18" Type="http://schemas.openxmlformats.org/officeDocument/2006/relationships/ctrlProp" Target="../ctrlProps/ctrlProp195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198.xml"/><Relationship Id="rId7" Type="http://schemas.openxmlformats.org/officeDocument/2006/relationships/ctrlProp" Target="../ctrlProps/ctrlProp184.xml"/><Relationship Id="rId12" Type="http://schemas.openxmlformats.org/officeDocument/2006/relationships/ctrlProp" Target="../ctrlProps/ctrlProp189.xml"/><Relationship Id="rId17" Type="http://schemas.openxmlformats.org/officeDocument/2006/relationships/ctrlProp" Target="../ctrlProps/ctrlProp194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93.xml"/><Relationship Id="rId20" Type="http://schemas.openxmlformats.org/officeDocument/2006/relationships/ctrlProp" Target="../ctrlProps/ctrlProp197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83.xml"/><Relationship Id="rId11" Type="http://schemas.openxmlformats.org/officeDocument/2006/relationships/ctrlProp" Target="../ctrlProps/ctrlProp188.xml"/><Relationship Id="rId5" Type="http://schemas.openxmlformats.org/officeDocument/2006/relationships/ctrlProp" Target="../ctrlProps/ctrlProp182.xml"/><Relationship Id="rId15" Type="http://schemas.openxmlformats.org/officeDocument/2006/relationships/ctrlProp" Target="../ctrlProps/ctrlProp192.xml"/><Relationship Id="rId23" Type="http://schemas.openxmlformats.org/officeDocument/2006/relationships/ctrlProp" Target="../ctrlProps/ctrlProp200.xml"/><Relationship Id="rId10" Type="http://schemas.openxmlformats.org/officeDocument/2006/relationships/ctrlProp" Target="../ctrlProps/ctrlProp187.xml"/><Relationship Id="rId19" Type="http://schemas.openxmlformats.org/officeDocument/2006/relationships/ctrlProp" Target="../ctrlProps/ctrlProp196.xml"/><Relationship Id="rId4" Type="http://schemas.openxmlformats.org/officeDocument/2006/relationships/ctrlProp" Target="../ctrlProps/ctrlProp181.xml"/><Relationship Id="rId9" Type="http://schemas.openxmlformats.org/officeDocument/2006/relationships/ctrlProp" Target="../ctrlProps/ctrlProp186.xml"/><Relationship Id="rId14" Type="http://schemas.openxmlformats.org/officeDocument/2006/relationships/ctrlProp" Target="../ctrlProps/ctrlProp191.xml"/><Relationship Id="rId22" Type="http://schemas.openxmlformats.org/officeDocument/2006/relationships/ctrlProp" Target="../ctrlProps/ctrlProp19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5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18.xml"/><Relationship Id="rId7" Type="http://schemas.openxmlformats.org/officeDocument/2006/relationships/ctrlProp" Target="../ctrlProps/ctrlProp204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13.xml"/><Relationship Id="rId20" Type="http://schemas.openxmlformats.org/officeDocument/2006/relationships/ctrlProp" Target="../ctrlProps/ctrlProp217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03.xml"/><Relationship Id="rId11" Type="http://schemas.openxmlformats.org/officeDocument/2006/relationships/ctrlProp" Target="../ctrlProps/ctrlProp208.xml"/><Relationship Id="rId5" Type="http://schemas.openxmlformats.org/officeDocument/2006/relationships/ctrlProp" Target="../ctrlProps/ctrlProp202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10" Type="http://schemas.openxmlformats.org/officeDocument/2006/relationships/ctrlProp" Target="../ctrlProps/ctrlProp207.xml"/><Relationship Id="rId19" Type="http://schemas.openxmlformats.org/officeDocument/2006/relationships/ctrlProp" Target="../ctrlProps/ctrlProp216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4" Type="http://schemas.openxmlformats.org/officeDocument/2006/relationships/ctrlProp" Target="../ctrlProps/ctrlProp211.xml"/><Relationship Id="rId22" Type="http://schemas.openxmlformats.org/officeDocument/2006/relationships/ctrlProp" Target="../ctrlProps/ctrlProp219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5.xml"/><Relationship Id="rId13" Type="http://schemas.openxmlformats.org/officeDocument/2006/relationships/ctrlProp" Target="../ctrlProps/ctrlProp230.xml"/><Relationship Id="rId18" Type="http://schemas.openxmlformats.org/officeDocument/2006/relationships/ctrlProp" Target="../ctrlProps/ctrlProp235.xml"/><Relationship Id="rId3" Type="http://schemas.openxmlformats.org/officeDocument/2006/relationships/vmlDrawing" Target="../drawings/vmlDrawing12.vml"/><Relationship Id="rId21" Type="http://schemas.openxmlformats.org/officeDocument/2006/relationships/ctrlProp" Target="../ctrlProps/ctrlProp238.xml"/><Relationship Id="rId7" Type="http://schemas.openxmlformats.org/officeDocument/2006/relationships/ctrlProp" Target="../ctrlProps/ctrlProp224.xml"/><Relationship Id="rId12" Type="http://schemas.openxmlformats.org/officeDocument/2006/relationships/ctrlProp" Target="../ctrlProps/ctrlProp229.xml"/><Relationship Id="rId17" Type="http://schemas.openxmlformats.org/officeDocument/2006/relationships/ctrlProp" Target="../ctrlProps/ctrlProp234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233.xml"/><Relationship Id="rId20" Type="http://schemas.openxmlformats.org/officeDocument/2006/relationships/ctrlProp" Target="../ctrlProps/ctrlProp23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23.xml"/><Relationship Id="rId11" Type="http://schemas.openxmlformats.org/officeDocument/2006/relationships/ctrlProp" Target="../ctrlProps/ctrlProp228.xml"/><Relationship Id="rId5" Type="http://schemas.openxmlformats.org/officeDocument/2006/relationships/ctrlProp" Target="../ctrlProps/ctrlProp222.xml"/><Relationship Id="rId15" Type="http://schemas.openxmlformats.org/officeDocument/2006/relationships/ctrlProp" Target="../ctrlProps/ctrlProp232.xml"/><Relationship Id="rId23" Type="http://schemas.openxmlformats.org/officeDocument/2006/relationships/ctrlProp" Target="../ctrlProps/ctrlProp240.xml"/><Relationship Id="rId10" Type="http://schemas.openxmlformats.org/officeDocument/2006/relationships/ctrlProp" Target="../ctrlProps/ctrlProp227.xml"/><Relationship Id="rId19" Type="http://schemas.openxmlformats.org/officeDocument/2006/relationships/ctrlProp" Target="../ctrlProps/ctrlProp236.xml"/><Relationship Id="rId4" Type="http://schemas.openxmlformats.org/officeDocument/2006/relationships/ctrlProp" Target="../ctrlProps/ctrlProp221.xml"/><Relationship Id="rId9" Type="http://schemas.openxmlformats.org/officeDocument/2006/relationships/ctrlProp" Target="../ctrlProps/ctrlProp226.xml"/><Relationship Id="rId14" Type="http://schemas.openxmlformats.org/officeDocument/2006/relationships/ctrlProp" Target="../ctrlProps/ctrlProp231.xml"/><Relationship Id="rId22" Type="http://schemas.openxmlformats.org/officeDocument/2006/relationships/ctrlProp" Target="../ctrlProps/ctrlProp239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5.xml"/><Relationship Id="rId13" Type="http://schemas.openxmlformats.org/officeDocument/2006/relationships/ctrlProp" Target="../ctrlProps/ctrlProp250.xml"/><Relationship Id="rId18" Type="http://schemas.openxmlformats.org/officeDocument/2006/relationships/ctrlProp" Target="../ctrlProps/ctrlProp255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258.xml"/><Relationship Id="rId7" Type="http://schemas.openxmlformats.org/officeDocument/2006/relationships/ctrlProp" Target="../ctrlProps/ctrlProp244.xml"/><Relationship Id="rId12" Type="http://schemas.openxmlformats.org/officeDocument/2006/relationships/ctrlProp" Target="../ctrlProps/ctrlProp249.xml"/><Relationship Id="rId17" Type="http://schemas.openxmlformats.org/officeDocument/2006/relationships/ctrlProp" Target="../ctrlProps/ctrlProp254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253.xml"/><Relationship Id="rId20" Type="http://schemas.openxmlformats.org/officeDocument/2006/relationships/ctrlProp" Target="../ctrlProps/ctrlProp257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243.xml"/><Relationship Id="rId11" Type="http://schemas.openxmlformats.org/officeDocument/2006/relationships/ctrlProp" Target="../ctrlProps/ctrlProp248.xml"/><Relationship Id="rId5" Type="http://schemas.openxmlformats.org/officeDocument/2006/relationships/ctrlProp" Target="../ctrlProps/ctrlProp242.xml"/><Relationship Id="rId15" Type="http://schemas.openxmlformats.org/officeDocument/2006/relationships/ctrlProp" Target="../ctrlProps/ctrlProp252.xml"/><Relationship Id="rId23" Type="http://schemas.openxmlformats.org/officeDocument/2006/relationships/ctrlProp" Target="../ctrlProps/ctrlProp260.xml"/><Relationship Id="rId10" Type="http://schemas.openxmlformats.org/officeDocument/2006/relationships/ctrlProp" Target="../ctrlProps/ctrlProp247.xml"/><Relationship Id="rId19" Type="http://schemas.openxmlformats.org/officeDocument/2006/relationships/ctrlProp" Target="../ctrlProps/ctrlProp256.xml"/><Relationship Id="rId4" Type="http://schemas.openxmlformats.org/officeDocument/2006/relationships/ctrlProp" Target="../ctrlProps/ctrlProp241.xml"/><Relationship Id="rId9" Type="http://schemas.openxmlformats.org/officeDocument/2006/relationships/ctrlProp" Target="../ctrlProps/ctrlProp246.xml"/><Relationship Id="rId14" Type="http://schemas.openxmlformats.org/officeDocument/2006/relationships/ctrlProp" Target="../ctrlProps/ctrlProp251.xml"/><Relationship Id="rId22" Type="http://schemas.openxmlformats.org/officeDocument/2006/relationships/ctrlProp" Target="../ctrlProps/ctrlProp259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5.xml"/><Relationship Id="rId13" Type="http://schemas.openxmlformats.org/officeDocument/2006/relationships/ctrlProp" Target="../ctrlProps/ctrlProp270.xml"/><Relationship Id="rId18" Type="http://schemas.openxmlformats.org/officeDocument/2006/relationships/ctrlProp" Target="../ctrlProps/ctrlProp275.xml"/><Relationship Id="rId3" Type="http://schemas.openxmlformats.org/officeDocument/2006/relationships/vmlDrawing" Target="../drawings/vmlDrawing14.vml"/><Relationship Id="rId21" Type="http://schemas.openxmlformats.org/officeDocument/2006/relationships/ctrlProp" Target="../ctrlProps/ctrlProp278.xml"/><Relationship Id="rId7" Type="http://schemas.openxmlformats.org/officeDocument/2006/relationships/ctrlProp" Target="../ctrlProps/ctrlProp264.xml"/><Relationship Id="rId12" Type="http://schemas.openxmlformats.org/officeDocument/2006/relationships/ctrlProp" Target="../ctrlProps/ctrlProp269.xml"/><Relationship Id="rId17" Type="http://schemas.openxmlformats.org/officeDocument/2006/relationships/ctrlProp" Target="../ctrlProps/ctrlProp274.xml"/><Relationship Id="rId2" Type="http://schemas.openxmlformats.org/officeDocument/2006/relationships/drawing" Target="../drawings/drawing14.xml"/><Relationship Id="rId16" Type="http://schemas.openxmlformats.org/officeDocument/2006/relationships/ctrlProp" Target="../ctrlProps/ctrlProp273.xml"/><Relationship Id="rId20" Type="http://schemas.openxmlformats.org/officeDocument/2006/relationships/ctrlProp" Target="../ctrlProps/ctrlProp277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263.xml"/><Relationship Id="rId11" Type="http://schemas.openxmlformats.org/officeDocument/2006/relationships/ctrlProp" Target="../ctrlProps/ctrlProp268.xml"/><Relationship Id="rId5" Type="http://schemas.openxmlformats.org/officeDocument/2006/relationships/ctrlProp" Target="../ctrlProps/ctrlProp262.xml"/><Relationship Id="rId15" Type="http://schemas.openxmlformats.org/officeDocument/2006/relationships/ctrlProp" Target="../ctrlProps/ctrlProp272.xml"/><Relationship Id="rId23" Type="http://schemas.openxmlformats.org/officeDocument/2006/relationships/ctrlProp" Target="../ctrlProps/ctrlProp280.xml"/><Relationship Id="rId10" Type="http://schemas.openxmlformats.org/officeDocument/2006/relationships/ctrlProp" Target="../ctrlProps/ctrlProp267.xml"/><Relationship Id="rId19" Type="http://schemas.openxmlformats.org/officeDocument/2006/relationships/ctrlProp" Target="../ctrlProps/ctrlProp276.xml"/><Relationship Id="rId4" Type="http://schemas.openxmlformats.org/officeDocument/2006/relationships/ctrlProp" Target="../ctrlProps/ctrlProp261.xml"/><Relationship Id="rId9" Type="http://schemas.openxmlformats.org/officeDocument/2006/relationships/ctrlProp" Target="../ctrlProps/ctrlProp266.xml"/><Relationship Id="rId14" Type="http://schemas.openxmlformats.org/officeDocument/2006/relationships/ctrlProp" Target="../ctrlProps/ctrlProp271.xml"/><Relationship Id="rId22" Type="http://schemas.openxmlformats.org/officeDocument/2006/relationships/ctrlProp" Target="../ctrlProps/ctrlProp27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28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28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284.xml"/><Relationship Id="rId5" Type="http://schemas.openxmlformats.org/officeDocument/2006/relationships/ctrlProp" Target="../ctrlProps/ctrlProp283.xml"/><Relationship Id="rId4" Type="http://schemas.openxmlformats.org/officeDocument/2006/relationships/ctrlProp" Target="../ctrlProps/ctrlProp28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28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trlProp" Target="../ctrlProps/ctrlProp28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18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58.x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3.xml"/><Relationship Id="rId20" Type="http://schemas.openxmlformats.org/officeDocument/2006/relationships/ctrlProp" Target="../ctrlProps/ctrlProp57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23" Type="http://schemas.openxmlformats.org/officeDocument/2006/relationships/ctrlProp" Target="../ctrlProps/ctrlProp60.xml"/><Relationship Id="rId10" Type="http://schemas.openxmlformats.org/officeDocument/2006/relationships/ctrlProp" Target="../ctrlProps/ctrlProp47.xml"/><Relationship Id="rId19" Type="http://schemas.openxmlformats.org/officeDocument/2006/relationships/ctrlProp" Target="../ctrlProps/ctrlProp56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Relationship Id="rId22" Type="http://schemas.openxmlformats.org/officeDocument/2006/relationships/ctrlProp" Target="../ctrlProps/ctrlProp59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5.xml"/><Relationship Id="rId13" Type="http://schemas.openxmlformats.org/officeDocument/2006/relationships/ctrlProp" Target="../ctrlProps/ctrlProp70.xml"/><Relationship Id="rId18" Type="http://schemas.openxmlformats.org/officeDocument/2006/relationships/ctrlProp" Target="../ctrlProps/ctrlProp75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8.xml"/><Relationship Id="rId7" Type="http://schemas.openxmlformats.org/officeDocument/2006/relationships/ctrlProp" Target="../ctrlProps/ctrlProp64.xml"/><Relationship Id="rId12" Type="http://schemas.openxmlformats.org/officeDocument/2006/relationships/ctrlProp" Target="../ctrlProps/ctrlProp69.xml"/><Relationship Id="rId17" Type="http://schemas.openxmlformats.org/officeDocument/2006/relationships/ctrlProp" Target="../ctrlProps/ctrlProp7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3.xml"/><Relationship Id="rId20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3.xml"/><Relationship Id="rId11" Type="http://schemas.openxmlformats.org/officeDocument/2006/relationships/ctrlProp" Target="../ctrlProps/ctrlProp68.xml"/><Relationship Id="rId5" Type="http://schemas.openxmlformats.org/officeDocument/2006/relationships/ctrlProp" Target="../ctrlProps/ctrlProp62.xml"/><Relationship Id="rId15" Type="http://schemas.openxmlformats.org/officeDocument/2006/relationships/ctrlProp" Target="../ctrlProps/ctrlProp72.xml"/><Relationship Id="rId23" Type="http://schemas.openxmlformats.org/officeDocument/2006/relationships/ctrlProp" Target="../ctrlProps/ctrlProp80.xml"/><Relationship Id="rId10" Type="http://schemas.openxmlformats.org/officeDocument/2006/relationships/ctrlProp" Target="../ctrlProps/ctrlProp67.xml"/><Relationship Id="rId19" Type="http://schemas.openxmlformats.org/officeDocument/2006/relationships/ctrlProp" Target="../ctrlProps/ctrlProp76.xml"/><Relationship Id="rId4" Type="http://schemas.openxmlformats.org/officeDocument/2006/relationships/ctrlProp" Target="../ctrlProps/ctrlProp61.xml"/><Relationship Id="rId9" Type="http://schemas.openxmlformats.org/officeDocument/2006/relationships/ctrlProp" Target="../ctrlProps/ctrlProp66.xml"/><Relationship Id="rId14" Type="http://schemas.openxmlformats.org/officeDocument/2006/relationships/ctrlProp" Target="../ctrlProps/ctrlProp71.xml"/><Relationship Id="rId22" Type="http://schemas.openxmlformats.org/officeDocument/2006/relationships/ctrlProp" Target="../ctrlProps/ctrlProp7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98.x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93.xml"/><Relationship Id="rId20" Type="http://schemas.openxmlformats.org/officeDocument/2006/relationships/ctrlProp" Target="../ctrlProps/ctrlProp9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10" Type="http://schemas.openxmlformats.org/officeDocument/2006/relationships/ctrlProp" Target="../ctrlProps/ctrlProp87.xml"/><Relationship Id="rId19" Type="http://schemas.openxmlformats.org/officeDocument/2006/relationships/ctrlProp" Target="../ctrlProps/ctrlProp96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5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118.xml"/><Relationship Id="rId7" Type="http://schemas.openxmlformats.org/officeDocument/2006/relationships/ctrlProp" Target="../ctrlProps/ctrlProp104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113.xml"/><Relationship Id="rId20" Type="http://schemas.openxmlformats.org/officeDocument/2006/relationships/ctrlProp" Target="../ctrlProps/ctrlProp1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03.xml"/><Relationship Id="rId11" Type="http://schemas.openxmlformats.org/officeDocument/2006/relationships/ctrlProp" Target="../ctrlProps/ctrlProp108.xml"/><Relationship Id="rId5" Type="http://schemas.openxmlformats.org/officeDocument/2006/relationships/ctrlProp" Target="../ctrlProps/ctrlProp102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10" Type="http://schemas.openxmlformats.org/officeDocument/2006/relationships/ctrlProp" Target="../ctrlProps/ctrlProp107.xml"/><Relationship Id="rId19" Type="http://schemas.openxmlformats.org/officeDocument/2006/relationships/ctrlProp" Target="../ctrlProps/ctrlProp116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4" Type="http://schemas.openxmlformats.org/officeDocument/2006/relationships/ctrlProp" Target="../ctrlProps/ctrlProp111.xml"/><Relationship Id="rId22" Type="http://schemas.openxmlformats.org/officeDocument/2006/relationships/ctrlProp" Target="../ctrlProps/ctrlProp119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13" Type="http://schemas.openxmlformats.org/officeDocument/2006/relationships/ctrlProp" Target="../ctrlProps/ctrlProp130.xml"/><Relationship Id="rId18" Type="http://schemas.openxmlformats.org/officeDocument/2006/relationships/ctrlProp" Target="../ctrlProps/ctrlProp135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38.xml"/><Relationship Id="rId7" Type="http://schemas.openxmlformats.org/officeDocument/2006/relationships/ctrlProp" Target="../ctrlProps/ctrlProp124.xml"/><Relationship Id="rId12" Type="http://schemas.openxmlformats.org/officeDocument/2006/relationships/ctrlProp" Target="../ctrlProps/ctrlProp129.xml"/><Relationship Id="rId17" Type="http://schemas.openxmlformats.org/officeDocument/2006/relationships/ctrlProp" Target="../ctrlProps/ctrlProp134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33.xml"/><Relationship Id="rId2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5" Type="http://schemas.openxmlformats.org/officeDocument/2006/relationships/ctrlProp" Target="../ctrlProps/ctrlProp122.xml"/><Relationship Id="rId15" Type="http://schemas.openxmlformats.org/officeDocument/2006/relationships/ctrlProp" Target="../ctrlProps/ctrlProp132.xml"/><Relationship Id="rId23" Type="http://schemas.openxmlformats.org/officeDocument/2006/relationships/ctrlProp" Target="../ctrlProps/ctrlProp140.xml"/><Relationship Id="rId10" Type="http://schemas.openxmlformats.org/officeDocument/2006/relationships/ctrlProp" Target="../ctrlProps/ctrlProp127.xml"/><Relationship Id="rId19" Type="http://schemas.openxmlformats.org/officeDocument/2006/relationships/ctrlProp" Target="../ctrlProps/ctrlProp136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Relationship Id="rId14" Type="http://schemas.openxmlformats.org/officeDocument/2006/relationships/ctrlProp" Target="../ctrlProps/ctrlProp131.xml"/><Relationship Id="rId22" Type="http://schemas.openxmlformats.org/officeDocument/2006/relationships/ctrlProp" Target="../ctrlProps/ctrlProp13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5.xml"/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58.xml"/><Relationship Id="rId7" Type="http://schemas.openxmlformats.org/officeDocument/2006/relationships/ctrlProp" Target="../ctrlProps/ctrlProp144.x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53.xml"/><Relationship Id="rId20" Type="http://schemas.openxmlformats.org/officeDocument/2006/relationships/ctrlProp" Target="../ctrlProps/ctrlProp157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pageSetUpPr fitToPage="1"/>
  </sheetPr>
  <dimension ref="A1:A6"/>
  <sheetViews>
    <sheetView tabSelected="1" workbookViewId="0">
      <selection activeCell="A5" sqref="A5"/>
    </sheetView>
  </sheetViews>
  <sheetFormatPr defaultRowHeight="12.75" x14ac:dyDescent="0.2"/>
  <cols>
    <col min="1" max="1" width="128.28515625" customWidth="1"/>
  </cols>
  <sheetData>
    <row r="1" spans="1:1" ht="27.75" x14ac:dyDescent="0.2">
      <c r="A1" s="89" t="s">
        <v>72</v>
      </c>
    </row>
    <row r="2" spans="1:1" ht="27.75" x14ac:dyDescent="0.2">
      <c r="A2" s="89"/>
    </row>
    <row r="3" spans="1:1" ht="83.25" x14ac:dyDescent="0.2">
      <c r="A3" s="90" t="s">
        <v>73</v>
      </c>
    </row>
    <row r="4" spans="1:1" ht="27.75" x14ac:dyDescent="0.2">
      <c r="A4" s="90"/>
    </row>
    <row r="5" spans="1:1" ht="27.75" customHeight="1" x14ac:dyDescent="0.2">
      <c r="A5" s="90"/>
    </row>
    <row r="6" spans="1:1" ht="27.75" customHeigh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9">
    <pageSetUpPr fitToPage="1"/>
  </sheetPr>
  <dimension ref="A1:CN21"/>
  <sheetViews>
    <sheetView workbookViewId="0">
      <pane xSplit="5" ySplit="8" topLeftCell="G9" activePane="bottomRight" state="frozen"/>
      <selection activeCell="C4" sqref="C4:E4"/>
      <selection pane="topRight" activeCell="C4" sqref="C4:E4"/>
      <selection pane="bottomLeft" activeCell="C4" sqref="C4:E4"/>
      <selection pane="bottomRight" activeCell="BI27" sqref="BI27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5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133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121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2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294</v>
      </c>
      <c r="C9" s="8" t="s">
        <v>381</v>
      </c>
      <c r="D9" s="8" t="s">
        <v>295</v>
      </c>
      <c r="E9" s="8" t="s">
        <v>382</v>
      </c>
      <c r="F9" s="8" t="s">
        <v>165</v>
      </c>
      <c r="G9" s="97">
        <v>0</v>
      </c>
      <c r="H9" s="93">
        <v>67.03</v>
      </c>
      <c r="J9" s="103">
        <v>0</v>
      </c>
      <c r="K9" s="94">
        <v>33.44</v>
      </c>
      <c r="M9" s="72">
        <v>1</v>
      </c>
      <c r="N9" s="72">
        <v>1</v>
      </c>
      <c r="O9" s="106">
        <v>0</v>
      </c>
      <c r="P9" s="95">
        <v>61.7</v>
      </c>
      <c r="R9" s="106">
        <v>0</v>
      </c>
      <c r="S9" s="95">
        <v>37.42</v>
      </c>
      <c r="U9" s="73">
        <v>1</v>
      </c>
      <c r="V9" s="73">
        <v>1</v>
      </c>
      <c r="AD9" s="72">
        <v>99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IF(H9&gt;99,0,H9)</f>
        <v>67.03</v>
      </c>
      <c r="BM9" s="46">
        <f>IF(J9&gt;99,199,J9)</f>
        <v>0</v>
      </c>
      <c r="BN9" s="46">
        <f>IF(K9&gt;99,0,K9)</f>
        <v>33.44</v>
      </c>
      <c r="BO9" s="46">
        <f>BK9+BM9</f>
        <v>0</v>
      </c>
      <c r="BP9" s="46">
        <f>IF(O9&gt;99,199,O9)</f>
        <v>0</v>
      </c>
      <c r="BQ9" s="46">
        <f>IF(P9&gt;99,0,P9)</f>
        <v>61.7</v>
      </c>
      <c r="BR9" s="46">
        <f>IF(R9&gt;99,199,R9)</f>
        <v>0</v>
      </c>
      <c r="BS9" s="46">
        <f>IF(S9&gt;99,0,S9)</f>
        <v>37.42</v>
      </c>
      <c r="BT9" s="46">
        <f>BP9+BR9</f>
        <v>0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298</v>
      </c>
      <c r="C10" s="8" t="s">
        <v>381</v>
      </c>
      <c r="D10" s="8" t="s">
        <v>299</v>
      </c>
      <c r="E10" s="8" t="s">
        <v>382</v>
      </c>
      <c r="F10" s="8" t="s">
        <v>165</v>
      </c>
      <c r="G10" s="97">
        <v>0</v>
      </c>
      <c r="H10" s="93">
        <v>70.72</v>
      </c>
      <c r="J10" s="103">
        <v>0</v>
      </c>
      <c r="K10" s="94">
        <v>39.65</v>
      </c>
      <c r="M10" s="72">
        <v>4</v>
      </c>
      <c r="N10" s="72">
        <v>4</v>
      </c>
      <c r="O10" s="106">
        <v>0</v>
      </c>
      <c r="P10" s="95">
        <v>68.44</v>
      </c>
      <c r="R10" s="106">
        <v>0</v>
      </c>
      <c r="S10" s="95">
        <v>43.81</v>
      </c>
      <c r="U10" s="73">
        <v>3</v>
      </c>
      <c r="V10" s="73">
        <v>3</v>
      </c>
      <c r="W10" s="97">
        <v>0</v>
      </c>
      <c r="X10" s="94">
        <v>68.25</v>
      </c>
      <c r="Z10" s="97">
        <v>0</v>
      </c>
      <c r="AA10" s="94">
        <v>35.4</v>
      </c>
      <c r="AC10" s="72">
        <v>2</v>
      </c>
      <c r="AD10" s="72">
        <v>2</v>
      </c>
      <c r="BC10" s="14">
        <f>N10+V10+AD10+AL10+AT10+BB10</f>
        <v>9</v>
      </c>
      <c r="BD10" s="28">
        <f>IF($O$4&gt;0,(LARGE(($N10,$V10,$AD10,$AL10,$AT10,$BB10),1)),"0")</f>
        <v>4</v>
      </c>
      <c r="BE10" s="28">
        <f>BC10-BD10</f>
        <v>5</v>
      </c>
      <c r="BF10" s="8">
        <v>2</v>
      </c>
      <c r="BK10" s="46">
        <f>IF(G10&gt;99,199,G10)</f>
        <v>0</v>
      </c>
      <c r="BL10" s="46">
        <f>IF(H10&gt;99,0,H10)</f>
        <v>70.72</v>
      </c>
      <c r="BM10" s="46">
        <f>IF(J10&gt;99,199,J10)</f>
        <v>0</v>
      </c>
      <c r="BN10" s="46">
        <f>IF(K10&gt;99,0,K10)</f>
        <v>39.65</v>
      </c>
      <c r="BO10" s="46">
        <f>BK10+BM10</f>
        <v>0</v>
      </c>
      <c r="BP10" s="46">
        <f>IF(O10&gt;99,199,O10)</f>
        <v>0</v>
      </c>
      <c r="BQ10" s="46">
        <f>IF(P10&gt;99,0,P10)</f>
        <v>68.44</v>
      </c>
      <c r="BR10" s="46">
        <f>IF(R10&gt;99,199,R10)</f>
        <v>0</v>
      </c>
      <c r="BS10" s="46">
        <f>IF(S10&gt;99,0,S10)</f>
        <v>43.81</v>
      </c>
      <c r="BT10" s="46">
        <f>BP10+BR10</f>
        <v>0</v>
      </c>
      <c r="BU10" s="46">
        <f>IF(W10&gt;99,199,W10)</f>
        <v>0</v>
      </c>
      <c r="BV10" s="46">
        <f>IF(X10&gt;99,0,X10)</f>
        <v>68.25</v>
      </c>
      <c r="BW10" s="46">
        <f>IF(Z10&gt;99,199,Z10)</f>
        <v>0</v>
      </c>
      <c r="BX10" s="46">
        <f>IF(AA10&gt;99,0,AA10)</f>
        <v>35.4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296</v>
      </c>
      <c r="C11" s="8" t="s">
        <v>373</v>
      </c>
      <c r="D11" s="8" t="s">
        <v>297</v>
      </c>
      <c r="E11" s="8" t="s">
        <v>382</v>
      </c>
      <c r="F11" s="8" t="s">
        <v>232</v>
      </c>
      <c r="G11" s="97">
        <v>0</v>
      </c>
      <c r="H11" s="93">
        <v>68.33</v>
      </c>
      <c r="J11" s="103">
        <v>0</v>
      </c>
      <c r="K11" s="94">
        <v>35.86</v>
      </c>
      <c r="M11" s="72">
        <v>2</v>
      </c>
      <c r="N11" s="72">
        <v>2</v>
      </c>
      <c r="O11" s="106">
        <v>0</v>
      </c>
      <c r="P11" s="95">
        <v>63.66</v>
      </c>
      <c r="R11" s="106">
        <v>4</v>
      </c>
      <c r="S11" s="95">
        <v>41.77</v>
      </c>
      <c r="U11" s="73">
        <v>6</v>
      </c>
      <c r="V11" s="73">
        <v>6</v>
      </c>
      <c r="W11" s="97">
        <v>0</v>
      </c>
      <c r="X11" s="94">
        <v>65.12</v>
      </c>
      <c r="Z11" s="97">
        <v>0</v>
      </c>
      <c r="AA11" s="94">
        <v>36.200000000000003</v>
      </c>
      <c r="AC11" s="72">
        <v>3</v>
      </c>
      <c r="AD11" s="72">
        <v>3</v>
      </c>
      <c r="BC11" s="14">
        <f>N11+V11+AD11+AL11+AT11+BB11</f>
        <v>11</v>
      </c>
      <c r="BD11" s="28">
        <f>IF($O$4&gt;0,(LARGE(($N11,$V11,$AD11,$AL11,$AT11,$BB11),1)),"0")</f>
        <v>6</v>
      </c>
      <c r="BE11" s="28">
        <f>BC11-BD11</f>
        <v>5</v>
      </c>
      <c r="BF11" s="8">
        <v>3</v>
      </c>
      <c r="BK11" s="46">
        <f>IF(G11&gt;99,199,G11)</f>
        <v>0</v>
      </c>
      <c r="BL11" s="46">
        <f>IF(H11&gt;99,0,H11)</f>
        <v>68.33</v>
      </c>
      <c r="BM11" s="46">
        <f>IF(J11&gt;99,199,J11)</f>
        <v>0</v>
      </c>
      <c r="BN11" s="46">
        <f>IF(K11&gt;99,0,K11)</f>
        <v>35.86</v>
      </c>
      <c r="BO11" s="46">
        <f>BK11+BM11</f>
        <v>0</v>
      </c>
      <c r="BP11" s="46">
        <f>IF(O11&gt;99,199,O11)</f>
        <v>0</v>
      </c>
      <c r="BQ11" s="46">
        <f>IF(P11&gt;99,0,P11)</f>
        <v>63.66</v>
      </c>
      <c r="BR11" s="46">
        <f>IF(R11&gt;99,199,R11)</f>
        <v>4</v>
      </c>
      <c r="BS11" s="46">
        <f>IF(S11&gt;99,0,S11)</f>
        <v>41.77</v>
      </c>
      <c r="BT11" s="46">
        <f>BP11+BR11</f>
        <v>4</v>
      </c>
      <c r="BU11" s="46">
        <f>IF(W11&gt;99,199,W11)</f>
        <v>0</v>
      </c>
      <c r="BV11" s="46">
        <f>IF(X11&gt;99,0,X11)</f>
        <v>65.12</v>
      </c>
      <c r="BW11" s="46">
        <f>IF(Z11&gt;99,199,Z11)</f>
        <v>0</v>
      </c>
      <c r="BX11" s="46">
        <f>IF(AA11&gt;99,0,AA11)</f>
        <v>36.200000000000003</v>
      </c>
      <c r="BY11" s="46">
        <f>BU11+BW11</f>
        <v>0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  <row r="12" spans="1:92" x14ac:dyDescent="0.2">
      <c r="A12" s="8">
        <v>4</v>
      </c>
      <c r="B12" s="8" t="s">
        <v>302</v>
      </c>
      <c r="C12" s="8" t="s">
        <v>345</v>
      </c>
      <c r="D12" s="8" t="s">
        <v>303</v>
      </c>
      <c r="E12" s="8" t="s">
        <v>382</v>
      </c>
      <c r="F12" s="8" t="s">
        <v>153</v>
      </c>
      <c r="G12" s="97">
        <v>0</v>
      </c>
      <c r="H12" s="93">
        <v>64.83</v>
      </c>
      <c r="J12" s="103">
        <v>4</v>
      </c>
      <c r="K12" s="94">
        <v>40.94</v>
      </c>
      <c r="M12" s="72">
        <v>6</v>
      </c>
      <c r="N12" s="72">
        <v>6</v>
      </c>
      <c r="O12" s="106">
        <v>0</v>
      </c>
      <c r="P12" s="95">
        <v>63.66</v>
      </c>
      <c r="R12" s="106">
        <v>0</v>
      </c>
      <c r="S12" s="95">
        <v>40.22</v>
      </c>
      <c r="U12" s="73">
        <v>2</v>
      </c>
      <c r="V12" s="73">
        <v>2</v>
      </c>
      <c r="W12" s="97">
        <v>0</v>
      </c>
      <c r="X12" s="94">
        <v>64.260000000000005</v>
      </c>
      <c r="Z12" s="97">
        <v>0</v>
      </c>
      <c r="AA12" s="94">
        <v>38.840000000000003</v>
      </c>
      <c r="AC12" s="72">
        <v>4</v>
      </c>
      <c r="AD12" s="72">
        <v>4</v>
      </c>
      <c r="BC12" s="14">
        <f>N12+V12+AD12+AL12+AT12+BB12</f>
        <v>12</v>
      </c>
      <c r="BD12" s="28">
        <f>IF($O$4&gt;0,(LARGE(($N12,$V12,$AD12,$AL12,$AT12,$BB12),1)),"0")</f>
        <v>6</v>
      </c>
      <c r="BE12" s="28">
        <f>BC12-BD12</f>
        <v>6</v>
      </c>
      <c r="BF12" s="8">
        <v>4</v>
      </c>
      <c r="BK12" s="46">
        <f>IF(G12&gt;99,199,G12)</f>
        <v>0</v>
      </c>
      <c r="BL12" s="46">
        <f>IF(H12&gt;99,0,H12)</f>
        <v>64.83</v>
      </c>
      <c r="BM12" s="46">
        <f>IF(J12&gt;99,199,J12)</f>
        <v>4</v>
      </c>
      <c r="BN12" s="46">
        <f>IF(K12&gt;99,0,K12)</f>
        <v>40.94</v>
      </c>
      <c r="BO12" s="46">
        <f>BK12+BM12</f>
        <v>4</v>
      </c>
      <c r="BP12" s="46">
        <f>IF(O12&gt;99,199,O12)</f>
        <v>0</v>
      </c>
      <c r="BQ12" s="46">
        <f>IF(P12&gt;99,0,P12)</f>
        <v>63.66</v>
      </c>
      <c r="BR12" s="46">
        <f>IF(R12&gt;99,199,R12)</f>
        <v>0</v>
      </c>
      <c r="BS12" s="46">
        <f>IF(S12&gt;99,0,S12)</f>
        <v>40.22</v>
      </c>
      <c r="BT12" s="46">
        <f>BP12+BR12</f>
        <v>0</v>
      </c>
      <c r="BU12" s="46">
        <f>IF(W12&gt;99,199,W12)</f>
        <v>0</v>
      </c>
      <c r="BV12" s="46">
        <f>IF(X12&gt;99,0,X12)</f>
        <v>64.260000000000005</v>
      </c>
      <c r="BW12" s="46">
        <f>IF(Z12&gt;99,199,Z12)</f>
        <v>0</v>
      </c>
      <c r="BX12" s="46">
        <f>IF(AA12&gt;99,0,AA12)</f>
        <v>38.840000000000003</v>
      </c>
      <c r="BY12" s="46">
        <f>BU12+BW12</f>
        <v>0</v>
      </c>
      <c r="BZ12" s="46">
        <f>IF(AE12&gt;99,199,AE12)</f>
        <v>0</v>
      </c>
      <c r="CA12" s="46">
        <f>IF(AF12&gt;99,0,AF12)</f>
        <v>0</v>
      </c>
      <c r="CB12" s="46">
        <f>IF(AH12&gt;99,199,AH12)</f>
        <v>0</v>
      </c>
      <c r="CC12" s="46">
        <f>IF(AI12&gt;99,0,AI12)</f>
        <v>0</v>
      </c>
      <c r="CD12" s="46">
        <f>BZ12+CB12</f>
        <v>0</v>
      </c>
      <c r="CE12" s="46">
        <f>IF(AM12&gt;99,199,AM12)</f>
        <v>0</v>
      </c>
      <c r="CF12" s="46">
        <f>IF(AN12&gt;99,0,AN12)</f>
        <v>0</v>
      </c>
      <c r="CG12" s="46">
        <f>IF(AP12&gt;99,199,AP12)</f>
        <v>0</v>
      </c>
      <c r="CH12" s="46">
        <f>IF(AQ12&gt;99,0,AQ12)</f>
        <v>0</v>
      </c>
      <c r="CI12" s="46">
        <f>CE12+CG12</f>
        <v>0</v>
      </c>
      <c r="CJ12" s="46">
        <f>IF(AU12&gt;99,199,AU12)</f>
        <v>0</v>
      </c>
      <c r="CK12" s="46">
        <f>IF(AV12&gt;99,0,AV12)</f>
        <v>0</v>
      </c>
      <c r="CL12" s="46">
        <f>IF(AX12&gt;99,199,AX12)</f>
        <v>0</v>
      </c>
      <c r="CM12" s="46">
        <f>IF(AY12&gt;99,0,AY12)</f>
        <v>0</v>
      </c>
      <c r="CN12" s="46">
        <f>CJ12+CL12</f>
        <v>0</v>
      </c>
    </row>
    <row r="13" spans="1:92" x14ac:dyDescent="0.2">
      <c r="A13" s="8">
        <v>5</v>
      </c>
      <c r="B13" s="8" t="s">
        <v>306</v>
      </c>
      <c r="C13" s="8" t="s">
        <v>386</v>
      </c>
      <c r="D13" s="8" t="s">
        <v>307</v>
      </c>
      <c r="E13" s="8" t="s">
        <v>382</v>
      </c>
      <c r="F13" s="8" t="s">
        <v>232</v>
      </c>
      <c r="G13" s="97">
        <v>4</v>
      </c>
      <c r="H13" s="93">
        <v>70.95</v>
      </c>
      <c r="M13" s="72">
        <v>9</v>
      </c>
      <c r="N13" s="72">
        <v>9</v>
      </c>
      <c r="O13" s="106">
        <v>4</v>
      </c>
      <c r="P13" s="95">
        <v>64.38</v>
      </c>
      <c r="U13" s="73">
        <v>7</v>
      </c>
      <c r="V13" s="73">
        <v>7</v>
      </c>
      <c r="W13" s="97">
        <v>0</v>
      </c>
      <c r="X13" s="94">
        <v>66.42</v>
      </c>
      <c r="Z13" s="97">
        <v>0</v>
      </c>
      <c r="AA13" s="94">
        <v>34.380000000000003</v>
      </c>
      <c r="AC13" s="72">
        <v>1</v>
      </c>
      <c r="AD13" s="72">
        <v>1</v>
      </c>
      <c r="BC13" s="14">
        <f>N13+V13+AD13+AL13+AT13+BB13</f>
        <v>17</v>
      </c>
      <c r="BD13" s="28">
        <f>IF($O$4&gt;0,(LARGE(($N13,$V13,$AD13,$AL13,$AT13,$BB13),1)),"0")</f>
        <v>9</v>
      </c>
      <c r="BE13" s="28">
        <f>BC13-BD13</f>
        <v>8</v>
      </c>
      <c r="BF13" s="8">
        <v>5</v>
      </c>
      <c r="BK13" s="46">
        <f>IF(G13&gt;99,199,G13)</f>
        <v>4</v>
      </c>
      <c r="BL13" s="46">
        <f>IF(H13&gt;99,0,H13)</f>
        <v>70.95</v>
      </c>
      <c r="BM13" s="46">
        <f>IF(J13&gt;99,199,J13)</f>
        <v>0</v>
      </c>
      <c r="BN13" s="46">
        <f>IF(K13&gt;99,0,K13)</f>
        <v>0</v>
      </c>
      <c r="BO13" s="46">
        <f>BK13+BM13</f>
        <v>4</v>
      </c>
      <c r="BP13" s="46">
        <f>IF(O13&gt;99,199,O13)</f>
        <v>4</v>
      </c>
      <c r="BQ13" s="46">
        <f>IF(P13&gt;99,0,P13)</f>
        <v>64.38</v>
      </c>
      <c r="BR13" s="46">
        <f>IF(R13&gt;99,199,R13)</f>
        <v>0</v>
      </c>
      <c r="BS13" s="46">
        <f>IF(S13&gt;99,0,S13)</f>
        <v>0</v>
      </c>
      <c r="BT13" s="46">
        <f>BP13+BR13</f>
        <v>4</v>
      </c>
      <c r="BU13" s="46">
        <f>IF(W13&gt;99,199,W13)</f>
        <v>0</v>
      </c>
      <c r="BV13" s="46">
        <f>IF(X13&gt;99,0,X13)</f>
        <v>66.42</v>
      </c>
      <c r="BW13" s="46">
        <f>IF(Z13&gt;99,199,Z13)</f>
        <v>0</v>
      </c>
      <c r="BX13" s="46">
        <f>IF(AA13&gt;99,0,AA13)</f>
        <v>34.380000000000003</v>
      </c>
      <c r="BY13" s="46">
        <f>BU13+BW13</f>
        <v>0</v>
      </c>
      <c r="BZ13" s="46">
        <f>IF(AE13&gt;99,199,AE13)</f>
        <v>0</v>
      </c>
      <c r="CA13" s="46">
        <f>IF(AF13&gt;99,0,AF13)</f>
        <v>0</v>
      </c>
      <c r="CB13" s="46">
        <f>IF(AH13&gt;99,199,AH13)</f>
        <v>0</v>
      </c>
      <c r="CC13" s="46">
        <f>IF(AI13&gt;99,0,AI13)</f>
        <v>0</v>
      </c>
      <c r="CD13" s="46">
        <f>BZ13+CB13</f>
        <v>0</v>
      </c>
      <c r="CE13" s="46">
        <f>IF(AM13&gt;99,199,AM13)</f>
        <v>0</v>
      </c>
      <c r="CF13" s="46">
        <f>IF(AN13&gt;99,0,AN13)</f>
        <v>0</v>
      </c>
      <c r="CG13" s="46">
        <f>IF(AP13&gt;99,199,AP13)</f>
        <v>0</v>
      </c>
      <c r="CH13" s="46">
        <f>IF(AQ13&gt;99,0,AQ13)</f>
        <v>0</v>
      </c>
      <c r="CI13" s="46">
        <f>CE13+CG13</f>
        <v>0</v>
      </c>
      <c r="CJ13" s="46">
        <f>IF(AU13&gt;99,199,AU13)</f>
        <v>0</v>
      </c>
      <c r="CK13" s="46">
        <f>IF(AV13&gt;99,0,AV13)</f>
        <v>0</v>
      </c>
      <c r="CL13" s="46">
        <f>IF(AX13&gt;99,199,AX13)</f>
        <v>0</v>
      </c>
      <c r="CM13" s="46">
        <f>IF(AY13&gt;99,0,AY13)</f>
        <v>0</v>
      </c>
      <c r="CN13" s="46">
        <f>CJ13+CL13</f>
        <v>0</v>
      </c>
    </row>
    <row r="14" spans="1:92" x14ac:dyDescent="0.2">
      <c r="A14" s="8">
        <v>6</v>
      </c>
      <c r="B14" s="8" t="s">
        <v>300</v>
      </c>
      <c r="C14" s="8" t="s">
        <v>383</v>
      </c>
      <c r="D14" s="8" t="s">
        <v>301</v>
      </c>
      <c r="E14" s="8" t="s">
        <v>384</v>
      </c>
      <c r="F14" s="8" t="s">
        <v>232</v>
      </c>
      <c r="G14" s="97">
        <v>0</v>
      </c>
      <c r="H14" s="93">
        <v>80.239999999999995</v>
      </c>
      <c r="J14" s="103">
        <v>0</v>
      </c>
      <c r="K14" s="94">
        <v>43.84</v>
      </c>
      <c r="M14" s="72">
        <v>5</v>
      </c>
      <c r="N14" s="72">
        <v>5</v>
      </c>
      <c r="O14" s="106">
        <v>0</v>
      </c>
      <c r="P14" s="95">
        <v>66.34</v>
      </c>
      <c r="R14" s="106">
        <v>0</v>
      </c>
      <c r="S14" s="95">
        <v>44.36</v>
      </c>
      <c r="U14" s="73">
        <v>4</v>
      </c>
      <c r="V14" s="73">
        <v>4</v>
      </c>
      <c r="W14" s="97">
        <v>4</v>
      </c>
      <c r="X14" s="94">
        <v>69.5</v>
      </c>
      <c r="AC14" s="72">
        <v>7</v>
      </c>
      <c r="AD14" s="72">
        <v>7</v>
      </c>
      <c r="BC14" s="14">
        <f>N14+V14+AD14+AL14+AT14+BB14</f>
        <v>16</v>
      </c>
      <c r="BD14" s="28">
        <f>IF($O$4&gt;0,(LARGE(($N14,$V14,$AD14,$AL14,$AT14,$BB14),1)),"0")</f>
        <v>7</v>
      </c>
      <c r="BE14" s="28">
        <f>BC14-BD14</f>
        <v>9</v>
      </c>
      <c r="BG14" s="8">
        <v>1</v>
      </c>
      <c r="BK14" s="46">
        <f>IF(G14&gt;99,199,G14)</f>
        <v>0</v>
      </c>
      <c r="BL14" s="46">
        <f>IF(H14&gt;99,0,H14)</f>
        <v>80.239999999999995</v>
      </c>
      <c r="BM14" s="46">
        <f>IF(J14&gt;99,199,J14)</f>
        <v>0</v>
      </c>
      <c r="BN14" s="46">
        <f>IF(K14&gt;99,0,K14)</f>
        <v>43.84</v>
      </c>
      <c r="BO14" s="46">
        <f>BK14+BM14</f>
        <v>0</v>
      </c>
      <c r="BP14" s="46">
        <f>IF(O14&gt;99,199,O14)</f>
        <v>0</v>
      </c>
      <c r="BQ14" s="46">
        <f>IF(P14&gt;99,0,P14)</f>
        <v>66.34</v>
      </c>
      <c r="BR14" s="46">
        <f>IF(R14&gt;99,199,R14)</f>
        <v>0</v>
      </c>
      <c r="BS14" s="46">
        <f>IF(S14&gt;99,0,S14)</f>
        <v>44.36</v>
      </c>
      <c r="BT14" s="46">
        <f>BP14+BR14</f>
        <v>0</v>
      </c>
      <c r="BU14" s="46">
        <f>IF(W14&gt;99,199,W14)</f>
        <v>4</v>
      </c>
      <c r="BV14" s="46">
        <f>IF(X14&gt;99,0,X14)</f>
        <v>69.5</v>
      </c>
      <c r="BW14" s="46">
        <f>IF(Z14&gt;99,199,Z14)</f>
        <v>0</v>
      </c>
      <c r="BX14" s="46">
        <f>IF(AA14&gt;99,0,AA14)</f>
        <v>0</v>
      </c>
      <c r="BY14" s="46">
        <f>BU14+BW14</f>
        <v>4</v>
      </c>
      <c r="BZ14" s="46">
        <f>IF(AE14&gt;99,199,AE14)</f>
        <v>0</v>
      </c>
      <c r="CA14" s="46">
        <f>IF(AF14&gt;99,0,AF14)</f>
        <v>0</v>
      </c>
      <c r="CB14" s="46">
        <f>IF(AH14&gt;99,199,AH14)</f>
        <v>0</v>
      </c>
      <c r="CC14" s="46">
        <f>IF(AI14&gt;99,0,AI14)</f>
        <v>0</v>
      </c>
      <c r="CD14" s="46">
        <f>BZ14+CB14</f>
        <v>0</v>
      </c>
      <c r="CE14" s="46">
        <f>IF(AM14&gt;99,199,AM14)</f>
        <v>0</v>
      </c>
      <c r="CF14" s="46">
        <f>IF(AN14&gt;99,0,AN14)</f>
        <v>0</v>
      </c>
      <c r="CG14" s="46">
        <f>IF(AP14&gt;99,199,AP14)</f>
        <v>0</v>
      </c>
      <c r="CH14" s="46">
        <f>IF(AQ14&gt;99,0,AQ14)</f>
        <v>0</v>
      </c>
      <c r="CI14" s="46">
        <f>CE14+CG14</f>
        <v>0</v>
      </c>
      <c r="CJ14" s="46">
        <f>IF(AU14&gt;99,199,AU14)</f>
        <v>0</v>
      </c>
      <c r="CK14" s="46">
        <f>IF(AV14&gt;99,0,AV14)</f>
        <v>0</v>
      </c>
      <c r="CL14" s="46">
        <f>IF(AX14&gt;99,199,AX14)</f>
        <v>0</v>
      </c>
      <c r="CM14" s="46">
        <f>IF(AY14&gt;99,0,AY14)</f>
        <v>0</v>
      </c>
      <c r="CN14" s="46">
        <f>CJ14+CL14</f>
        <v>0</v>
      </c>
    </row>
    <row r="15" spans="1:92" x14ac:dyDescent="0.2">
      <c r="A15" s="8">
        <v>7</v>
      </c>
      <c r="B15" s="8" t="s">
        <v>280</v>
      </c>
      <c r="C15" s="8" t="s">
        <v>375</v>
      </c>
      <c r="D15" s="8" t="s">
        <v>281</v>
      </c>
      <c r="E15" s="8" t="s">
        <v>384</v>
      </c>
      <c r="F15" s="8" t="s">
        <v>232</v>
      </c>
      <c r="G15" s="97">
        <v>4</v>
      </c>
      <c r="H15" s="93">
        <v>66.53</v>
      </c>
      <c r="M15" s="72">
        <v>7</v>
      </c>
      <c r="N15" s="72">
        <v>7</v>
      </c>
      <c r="O15" s="106">
        <v>0</v>
      </c>
      <c r="P15" s="95">
        <v>62.32</v>
      </c>
      <c r="R15" s="106">
        <v>4</v>
      </c>
      <c r="S15" s="95">
        <v>40.549999999999997</v>
      </c>
      <c r="U15" s="73">
        <v>5</v>
      </c>
      <c r="V15" s="73">
        <v>5</v>
      </c>
      <c r="W15" s="97">
        <v>0</v>
      </c>
      <c r="X15" s="94">
        <v>66.040000000000006</v>
      </c>
      <c r="Z15" s="97">
        <v>0</v>
      </c>
      <c r="AA15" s="94">
        <v>52.85</v>
      </c>
      <c r="AC15" s="72">
        <v>6</v>
      </c>
      <c r="AD15" s="72">
        <v>6</v>
      </c>
      <c r="BC15" s="14">
        <f>N15+V15+AD15+AL15+AT15+BB15</f>
        <v>18</v>
      </c>
      <c r="BD15" s="28">
        <f>IF($O$4&gt;0,(LARGE(($N15,$V15,$AD15,$AL15,$AT15,$BB15),1)),"0")</f>
        <v>7</v>
      </c>
      <c r="BE15" s="28">
        <f>BC15-BD15</f>
        <v>11</v>
      </c>
      <c r="BG15" s="8">
        <v>2</v>
      </c>
      <c r="BK15" s="46">
        <f>IF(G15&gt;99,199,G15)</f>
        <v>4</v>
      </c>
      <c r="BL15" s="46">
        <f>IF(H15&gt;99,0,H15)</f>
        <v>66.53</v>
      </c>
      <c r="BM15" s="46">
        <f>IF(J15&gt;99,199,J15)</f>
        <v>0</v>
      </c>
      <c r="BN15" s="46">
        <f>IF(K15&gt;99,0,K15)</f>
        <v>0</v>
      </c>
      <c r="BO15" s="46">
        <f>BK15+BM15</f>
        <v>4</v>
      </c>
      <c r="BP15" s="46">
        <f>IF(O15&gt;99,199,O15)</f>
        <v>0</v>
      </c>
      <c r="BQ15" s="46">
        <f>IF(P15&gt;99,0,P15)</f>
        <v>62.32</v>
      </c>
      <c r="BR15" s="46">
        <f>IF(R15&gt;99,199,R15)</f>
        <v>4</v>
      </c>
      <c r="BS15" s="46">
        <f>IF(S15&gt;99,0,S15)</f>
        <v>40.549999999999997</v>
      </c>
      <c r="BT15" s="46">
        <f>BP15+BR15</f>
        <v>4</v>
      </c>
      <c r="BU15" s="46">
        <f>IF(W15&gt;99,199,W15)</f>
        <v>0</v>
      </c>
      <c r="BV15" s="46">
        <f>IF(X15&gt;99,0,X15)</f>
        <v>66.040000000000006</v>
      </c>
      <c r="BW15" s="46">
        <f>IF(Z15&gt;99,199,Z15)</f>
        <v>0</v>
      </c>
      <c r="BX15" s="46">
        <f>IF(AA15&gt;99,0,AA15)</f>
        <v>52.85</v>
      </c>
      <c r="BY15" s="46">
        <f>BU15+BW15</f>
        <v>0</v>
      </c>
      <c r="BZ15" s="46">
        <f>IF(AE15&gt;99,199,AE15)</f>
        <v>0</v>
      </c>
      <c r="CA15" s="46">
        <f>IF(AF15&gt;99,0,AF15)</f>
        <v>0</v>
      </c>
      <c r="CB15" s="46">
        <f>IF(AH15&gt;99,199,AH15)</f>
        <v>0</v>
      </c>
      <c r="CC15" s="46">
        <f>IF(AI15&gt;99,0,AI15)</f>
        <v>0</v>
      </c>
      <c r="CD15" s="46">
        <f>BZ15+CB15</f>
        <v>0</v>
      </c>
      <c r="CE15" s="46">
        <f>IF(AM15&gt;99,199,AM15)</f>
        <v>0</v>
      </c>
      <c r="CF15" s="46">
        <f>IF(AN15&gt;99,0,AN15)</f>
        <v>0</v>
      </c>
      <c r="CG15" s="46">
        <f>IF(AP15&gt;99,199,AP15)</f>
        <v>0</v>
      </c>
      <c r="CH15" s="46">
        <f>IF(AQ15&gt;99,0,AQ15)</f>
        <v>0</v>
      </c>
      <c r="CI15" s="46">
        <f>CE15+CG15</f>
        <v>0</v>
      </c>
      <c r="CJ15" s="46">
        <f>IF(AU15&gt;99,199,AU15)</f>
        <v>0</v>
      </c>
      <c r="CK15" s="46">
        <f>IF(AV15&gt;99,0,AV15)</f>
        <v>0</v>
      </c>
      <c r="CL15" s="46">
        <f>IF(AX15&gt;99,199,AX15)</f>
        <v>0</v>
      </c>
      <c r="CM15" s="46">
        <f>IF(AY15&gt;99,0,AY15)</f>
        <v>0</v>
      </c>
      <c r="CN15" s="46">
        <f>CJ15+CL15</f>
        <v>0</v>
      </c>
    </row>
    <row r="16" spans="1:92" x14ac:dyDescent="0.2">
      <c r="A16" s="8">
        <v>8</v>
      </c>
      <c r="B16" s="8" t="s">
        <v>284</v>
      </c>
      <c r="C16" s="8" t="s">
        <v>342</v>
      </c>
      <c r="D16" s="8" t="s">
        <v>285</v>
      </c>
      <c r="E16" s="8" t="s">
        <v>382</v>
      </c>
      <c r="F16" s="8" t="s">
        <v>150</v>
      </c>
      <c r="N16" s="72">
        <v>99</v>
      </c>
      <c r="O16" s="106">
        <v>17</v>
      </c>
      <c r="P16" s="95">
        <v>96.8</v>
      </c>
      <c r="U16" s="73">
        <v>8</v>
      </c>
      <c r="V16" s="73">
        <v>8</v>
      </c>
      <c r="W16" s="97" t="s">
        <v>318</v>
      </c>
      <c r="AD16" s="72">
        <v>90</v>
      </c>
      <c r="BC16" s="14">
        <f>N16+V16+AD16+AL16+AT16+BB16</f>
        <v>197</v>
      </c>
      <c r="BD16" s="28">
        <f>IF($O$4&gt;0,(LARGE(($N16,$V16,$AD16,$AL16,$AT16,$BB16),1)),"0")</f>
        <v>99</v>
      </c>
      <c r="BE16" s="28">
        <f>BC16-BD16</f>
        <v>98</v>
      </c>
      <c r="BK16" s="46">
        <f>IF(G16&gt;99,199,G16)</f>
        <v>0</v>
      </c>
      <c r="BL16" s="46">
        <f>IF(H16&gt;99,0,H16)</f>
        <v>0</v>
      </c>
      <c r="BM16" s="46">
        <f>IF(J16&gt;99,199,J16)</f>
        <v>0</v>
      </c>
      <c r="BN16" s="46">
        <f>IF(K16&gt;99,0,K16)</f>
        <v>0</v>
      </c>
      <c r="BO16" s="46">
        <f>BK16+BM16</f>
        <v>0</v>
      </c>
      <c r="BP16" s="46">
        <f>IF(O16&gt;99,199,O16)</f>
        <v>17</v>
      </c>
      <c r="BQ16" s="46">
        <f>IF(P16&gt;99,0,P16)</f>
        <v>96.8</v>
      </c>
      <c r="BR16" s="46">
        <f>IF(R16&gt;99,199,R16)</f>
        <v>0</v>
      </c>
      <c r="BS16" s="46">
        <f>IF(S16&gt;99,0,S16)</f>
        <v>0</v>
      </c>
      <c r="BT16" s="46">
        <f>BP16+BR16</f>
        <v>17</v>
      </c>
      <c r="BU16" s="46">
        <f>IF(W16&gt;99,199,W16)</f>
        <v>199</v>
      </c>
      <c r="BV16" s="46">
        <f>IF(X16&gt;99,0,X16)</f>
        <v>0</v>
      </c>
      <c r="BW16" s="46">
        <f>IF(Z16&gt;99,199,Z16)</f>
        <v>0</v>
      </c>
      <c r="BX16" s="46">
        <f>IF(AA16&gt;99,0,AA16)</f>
        <v>0</v>
      </c>
      <c r="BY16" s="46">
        <f>BU16+BW16</f>
        <v>199</v>
      </c>
      <c r="BZ16" s="46">
        <f>IF(AE16&gt;99,199,AE16)</f>
        <v>0</v>
      </c>
      <c r="CA16" s="46">
        <f>IF(AF16&gt;99,0,AF16)</f>
        <v>0</v>
      </c>
      <c r="CB16" s="46">
        <f>IF(AH16&gt;99,199,AH16)</f>
        <v>0</v>
      </c>
      <c r="CC16" s="46">
        <f>IF(AI16&gt;99,0,AI16)</f>
        <v>0</v>
      </c>
      <c r="CD16" s="46">
        <f>BZ16+CB16</f>
        <v>0</v>
      </c>
      <c r="CE16" s="46">
        <f>IF(AM16&gt;99,199,AM16)</f>
        <v>0</v>
      </c>
      <c r="CF16" s="46">
        <f>IF(AN16&gt;99,0,AN16)</f>
        <v>0</v>
      </c>
      <c r="CG16" s="46">
        <f>IF(AP16&gt;99,199,AP16)</f>
        <v>0</v>
      </c>
      <c r="CH16" s="46">
        <f>IF(AQ16&gt;99,0,AQ16)</f>
        <v>0</v>
      </c>
      <c r="CI16" s="46">
        <f>CE16+CG16</f>
        <v>0</v>
      </c>
      <c r="CJ16" s="46">
        <f>IF(AU16&gt;99,199,AU16)</f>
        <v>0</v>
      </c>
      <c r="CK16" s="46">
        <f>IF(AV16&gt;99,0,AV16)</f>
        <v>0</v>
      </c>
      <c r="CL16" s="46">
        <f>IF(AX16&gt;99,199,AX16)</f>
        <v>0</v>
      </c>
      <c r="CM16" s="46">
        <f>IF(AY16&gt;99,0,AY16)</f>
        <v>0</v>
      </c>
      <c r="CN16" s="46">
        <f>CJ16+CL16</f>
        <v>0</v>
      </c>
    </row>
    <row r="17" spans="1:92" x14ac:dyDescent="0.2">
      <c r="A17" s="8">
        <v>9</v>
      </c>
      <c r="B17" s="8" t="s">
        <v>276</v>
      </c>
      <c r="C17" s="8" t="s">
        <v>373</v>
      </c>
      <c r="D17" s="8" t="s">
        <v>277</v>
      </c>
      <c r="E17" s="8" t="s">
        <v>382</v>
      </c>
      <c r="F17" s="8" t="s">
        <v>232</v>
      </c>
      <c r="G17" s="97">
        <v>0</v>
      </c>
      <c r="H17" s="93">
        <v>69.33</v>
      </c>
      <c r="J17" s="103">
        <v>0</v>
      </c>
      <c r="K17" s="94">
        <v>38.97</v>
      </c>
      <c r="M17" s="72">
        <v>3</v>
      </c>
      <c r="N17" s="72">
        <v>3</v>
      </c>
      <c r="V17" s="73">
        <v>99</v>
      </c>
      <c r="AD17" s="72">
        <v>99</v>
      </c>
      <c r="BC17" s="14">
        <f>N17+V17+AD17+AL17+AT17+BB17</f>
        <v>201</v>
      </c>
      <c r="BD17" s="28">
        <f>IF($O$4&gt;0,(LARGE(($N17,$V17,$AD17,$AL17,$AT17,$BB17),1)),"0")</f>
        <v>99</v>
      </c>
      <c r="BE17" s="28">
        <f>BC17-BD17</f>
        <v>102</v>
      </c>
      <c r="BK17" s="46">
        <f>IF(G17&gt;99,199,G17)</f>
        <v>0</v>
      </c>
      <c r="BL17" s="46">
        <f>IF(H17&gt;99,0,H17)</f>
        <v>69.33</v>
      </c>
      <c r="BM17" s="46">
        <f>IF(J17&gt;99,199,J17)</f>
        <v>0</v>
      </c>
      <c r="BN17" s="46">
        <f>IF(K17&gt;99,0,K17)</f>
        <v>38.97</v>
      </c>
      <c r="BO17" s="46">
        <f>BK17+BM17</f>
        <v>0</v>
      </c>
      <c r="BP17" s="46">
        <f>IF(O17&gt;99,199,O17)</f>
        <v>0</v>
      </c>
      <c r="BQ17" s="46">
        <f>IF(P17&gt;99,0,P17)</f>
        <v>0</v>
      </c>
      <c r="BR17" s="46">
        <f>IF(R17&gt;99,199,R17)</f>
        <v>0</v>
      </c>
      <c r="BS17" s="46">
        <f>IF(S17&gt;99,0,S17)</f>
        <v>0</v>
      </c>
      <c r="BT17" s="46">
        <f>BP17+BR17</f>
        <v>0</v>
      </c>
      <c r="BU17" s="46">
        <f>IF(W17&gt;99,199,W17)</f>
        <v>0</v>
      </c>
      <c r="BV17" s="46">
        <f>IF(X17&gt;99,0,X17)</f>
        <v>0</v>
      </c>
      <c r="BW17" s="46">
        <f>IF(Z17&gt;99,199,Z17)</f>
        <v>0</v>
      </c>
      <c r="BX17" s="46">
        <f>IF(AA17&gt;99,0,AA17)</f>
        <v>0</v>
      </c>
      <c r="BY17" s="46">
        <f>BU17+BW17</f>
        <v>0</v>
      </c>
      <c r="BZ17" s="46">
        <f>IF(AE17&gt;99,199,AE17)</f>
        <v>0</v>
      </c>
      <c r="CA17" s="46">
        <f>IF(AF17&gt;99,0,AF17)</f>
        <v>0</v>
      </c>
      <c r="CB17" s="46">
        <f>IF(AH17&gt;99,199,AH17)</f>
        <v>0</v>
      </c>
      <c r="CC17" s="46">
        <f>IF(AI17&gt;99,0,AI17)</f>
        <v>0</v>
      </c>
      <c r="CD17" s="46">
        <f>BZ17+CB17</f>
        <v>0</v>
      </c>
      <c r="CE17" s="46">
        <f>IF(AM17&gt;99,199,AM17)</f>
        <v>0</v>
      </c>
      <c r="CF17" s="46">
        <f>IF(AN17&gt;99,0,AN17)</f>
        <v>0</v>
      </c>
      <c r="CG17" s="46">
        <f>IF(AP17&gt;99,199,AP17)</f>
        <v>0</v>
      </c>
      <c r="CH17" s="46">
        <f>IF(AQ17&gt;99,0,AQ17)</f>
        <v>0</v>
      </c>
      <c r="CI17" s="46">
        <f>CE17+CG17</f>
        <v>0</v>
      </c>
      <c r="CJ17" s="46">
        <f>IF(AU17&gt;99,199,AU17)</f>
        <v>0</v>
      </c>
      <c r="CK17" s="46">
        <f>IF(AV17&gt;99,0,AV17)</f>
        <v>0</v>
      </c>
      <c r="CL17" s="46">
        <f>IF(AX17&gt;99,199,AX17)</f>
        <v>0</v>
      </c>
      <c r="CM17" s="46">
        <f>IF(AY17&gt;99,0,AY17)</f>
        <v>0</v>
      </c>
      <c r="CN17" s="46">
        <f>CJ17+CL17</f>
        <v>0</v>
      </c>
    </row>
    <row r="18" spans="1:92" x14ac:dyDescent="0.2">
      <c r="A18" s="8">
        <v>10</v>
      </c>
      <c r="C18" s="8" t="s">
        <v>455</v>
      </c>
      <c r="D18" s="8" t="s">
        <v>459</v>
      </c>
      <c r="E18" s="8" t="s">
        <v>382</v>
      </c>
      <c r="F18" s="8" t="s">
        <v>150</v>
      </c>
      <c r="N18" s="72">
        <v>99</v>
      </c>
      <c r="V18" s="73">
        <v>99</v>
      </c>
      <c r="W18" s="97">
        <v>0</v>
      </c>
      <c r="X18" s="94">
        <v>65.260000000000005</v>
      </c>
      <c r="Z18" s="97">
        <v>0</v>
      </c>
      <c r="AA18" s="94">
        <v>41.55</v>
      </c>
      <c r="AC18" s="72">
        <v>5</v>
      </c>
      <c r="AD18" s="72">
        <v>5</v>
      </c>
      <c r="BC18" s="14">
        <f>N18+V18+AD18+AL18+AT18+BB18</f>
        <v>203</v>
      </c>
      <c r="BD18" s="28">
        <f>IF($O$4&gt;0,(LARGE(($N18,$V18,$AD18,$AL18,$AT18,$BB18),1)),"0")</f>
        <v>99</v>
      </c>
      <c r="BE18" s="28">
        <f>BC18-BD18</f>
        <v>104</v>
      </c>
      <c r="BK18" s="46">
        <f>IF(G18&gt;99,199,G18)</f>
        <v>0</v>
      </c>
      <c r="BL18" s="46">
        <f>IF(H18&gt;99,0,H18)</f>
        <v>0</v>
      </c>
      <c r="BM18" s="46">
        <f>IF(J18&gt;99,199,J18)</f>
        <v>0</v>
      </c>
      <c r="BN18" s="46">
        <f>IF(K18&gt;99,0,K18)</f>
        <v>0</v>
      </c>
      <c r="BO18" s="46">
        <f>BK18+BM18</f>
        <v>0</v>
      </c>
      <c r="BP18" s="46">
        <f>IF(O18&gt;99,199,O18)</f>
        <v>0</v>
      </c>
      <c r="BQ18" s="46">
        <f>IF(P18&gt;99,0,P18)</f>
        <v>0</v>
      </c>
      <c r="BR18" s="46">
        <f>IF(R18&gt;99,199,R18)</f>
        <v>0</v>
      </c>
      <c r="BS18" s="46">
        <f>IF(S18&gt;99,0,S18)</f>
        <v>0</v>
      </c>
      <c r="BT18" s="46">
        <f>BP18+BR18</f>
        <v>0</v>
      </c>
      <c r="BU18" s="46">
        <f>IF(W18&gt;99,199,W18)</f>
        <v>0</v>
      </c>
      <c r="BV18" s="46">
        <f>IF(X18&gt;99,0,X18)</f>
        <v>65.260000000000005</v>
      </c>
      <c r="BW18" s="46">
        <f>IF(Z18&gt;99,199,Z18)</f>
        <v>0</v>
      </c>
      <c r="BX18" s="46">
        <f>IF(AA18&gt;99,0,AA18)</f>
        <v>41.55</v>
      </c>
      <c r="BY18" s="46">
        <f>BU18+BW18</f>
        <v>0</v>
      </c>
      <c r="BZ18" s="46">
        <f>IF(AE18&gt;99,199,AE18)</f>
        <v>0</v>
      </c>
      <c r="CA18" s="46">
        <f>IF(AF18&gt;99,0,AF18)</f>
        <v>0</v>
      </c>
      <c r="CB18" s="46">
        <f>IF(AH18&gt;99,199,AH18)</f>
        <v>0</v>
      </c>
      <c r="CC18" s="46">
        <f>IF(AI18&gt;99,0,AI18)</f>
        <v>0</v>
      </c>
      <c r="CD18" s="46">
        <f>BZ18+CB18</f>
        <v>0</v>
      </c>
      <c r="CE18" s="46">
        <f>IF(AM18&gt;99,199,AM18)</f>
        <v>0</v>
      </c>
      <c r="CF18" s="46">
        <f>IF(AN18&gt;99,0,AN18)</f>
        <v>0</v>
      </c>
      <c r="CG18" s="46">
        <f>IF(AP18&gt;99,199,AP18)</f>
        <v>0</v>
      </c>
      <c r="CH18" s="46">
        <f>IF(AQ18&gt;99,0,AQ18)</f>
        <v>0</v>
      </c>
      <c r="CI18" s="46">
        <f>CE18+CG18</f>
        <v>0</v>
      </c>
      <c r="CJ18" s="46">
        <f>IF(AU18&gt;99,199,AU18)</f>
        <v>0</v>
      </c>
      <c r="CK18" s="46">
        <f>IF(AV18&gt;99,0,AV18)</f>
        <v>0</v>
      </c>
      <c r="CL18" s="46">
        <f>IF(AX18&gt;99,199,AX18)</f>
        <v>0</v>
      </c>
      <c r="CM18" s="46">
        <f>IF(AY18&gt;99,0,AY18)</f>
        <v>0</v>
      </c>
      <c r="CN18" s="46">
        <f>CJ18+CL18</f>
        <v>0</v>
      </c>
    </row>
    <row r="19" spans="1:92" x14ac:dyDescent="0.2">
      <c r="A19" s="8">
        <v>11</v>
      </c>
      <c r="B19" s="8" t="s">
        <v>308</v>
      </c>
      <c r="C19" s="8" t="s">
        <v>387</v>
      </c>
      <c r="D19" s="8" t="s">
        <v>309</v>
      </c>
      <c r="E19" s="8" t="s">
        <v>382</v>
      </c>
      <c r="F19" s="8" t="s">
        <v>165</v>
      </c>
      <c r="G19" s="97" t="s">
        <v>174</v>
      </c>
      <c r="N19" s="72">
        <v>90</v>
      </c>
      <c r="V19" s="73">
        <v>99</v>
      </c>
      <c r="AD19" s="72">
        <v>99</v>
      </c>
      <c r="BC19" s="14">
        <f>N19+V19+AD19+AL19+AT19+BB19</f>
        <v>288</v>
      </c>
      <c r="BD19" s="28">
        <f>IF($O$4&gt;0,(LARGE(($N19,$V19,$AD19,$AL19,$AT19,$BB19),1)),"0")</f>
        <v>99</v>
      </c>
      <c r="BE19" s="28">
        <f>BC19-BD19</f>
        <v>189</v>
      </c>
      <c r="BK19" s="46">
        <f>IF(G19&gt;99,199,G19)</f>
        <v>199</v>
      </c>
      <c r="BL19" s="46">
        <f>IF(H19&gt;99,0,H19)</f>
        <v>0</v>
      </c>
      <c r="BM19" s="46">
        <f>IF(J19&gt;99,199,J19)</f>
        <v>0</v>
      </c>
      <c r="BN19" s="46">
        <f>IF(K19&gt;99,0,K19)</f>
        <v>0</v>
      </c>
      <c r="BO19" s="46">
        <f>BK19+BM19</f>
        <v>199</v>
      </c>
      <c r="BP19" s="46">
        <f>IF(O19&gt;99,199,O19)</f>
        <v>0</v>
      </c>
      <c r="BQ19" s="46">
        <f>IF(P19&gt;99,0,P19)</f>
        <v>0</v>
      </c>
      <c r="BR19" s="46">
        <f>IF(R19&gt;99,199,R19)</f>
        <v>0</v>
      </c>
      <c r="BS19" s="46">
        <f>IF(S19&gt;99,0,S19)</f>
        <v>0</v>
      </c>
      <c r="BT19" s="46">
        <f>BP19+BR19</f>
        <v>0</v>
      </c>
      <c r="BU19" s="46">
        <f>IF(W19&gt;99,199,W19)</f>
        <v>0</v>
      </c>
      <c r="BV19" s="46">
        <f>IF(X19&gt;99,0,X19)</f>
        <v>0</v>
      </c>
      <c r="BW19" s="46">
        <f>IF(Z19&gt;99,199,Z19)</f>
        <v>0</v>
      </c>
      <c r="BX19" s="46">
        <f>IF(AA19&gt;99,0,AA19)</f>
        <v>0</v>
      </c>
      <c r="BY19" s="46">
        <f>BU19+BW19</f>
        <v>0</v>
      </c>
      <c r="BZ19" s="46">
        <f>IF(AE19&gt;99,199,AE19)</f>
        <v>0</v>
      </c>
      <c r="CA19" s="46">
        <f>IF(AF19&gt;99,0,AF19)</f>
        <v>0</v>
      </c>
      <c r="CB19" s="46">
        <f>IF(AH19&gt;99,199,AH19)</f>
        <v>0</v>
      </c>
      <c r="CC19" s="46">
        <f>IF(AI19&gt;99,0,AI19)</f>
        <v>0</v>
      </c>
      <c r="CD19" s="46">
        <f>BZ19+CB19</f>
        <v>0</v>
      </c>
      <c r="CE19" s="46">
        <f>IF(AM19&gt;99,199,AM19)</f>
        <v>0</v>
      </c>
      <c r="CF19" s="46">
        <f>IF(AN19&gt;99,0,AN19)</f>
        <v>0</v>
      </c>
      <c r="CG19" s="46">
        <f>IF(AP19&gt;99,199,AP19)</f>
        <v>0</v>
      </c>
      <c r="CH19" s="46">
        <f>IF(AQ19&gt;99,0,AQ19)</f>
        <v>0</v>
      </c>
      <c r="CI19" s="46">
        <f>CE19+CG19</f>
        <v>0</v>
      </c>
      <c r="CJ19" s="46">
        <f>IF(AU19&gt;99,199,AU19)</f>
        <v>0</v>
      </c>
      <c r="CK19" s="46">
        <f>IF(AV19&gt;99,0,AV19)</f>
        <v>0</v>
      </c>
      <c r="CL19" s="46">
        <f>IF(AX19&gt;99,199,AX19)</f>
        <v>0</v>
      </c>
      <c r="CM19" s="46">
        <f>IF(AY19&gt;99,0,AY19)</f>
        <v>0</v>
      </c>
      <c r="CN19" s="46">
        <f>CJ19+CL19</f>
        <v>0</v>
      </c>
    </row>
    <row r="20" spans="1:92" x14ac:dyDescent="0.2">
      <c r="A20" s="8">
        <v>11</v>
      </c>
      <c r="B20" s="8" t="s">
        <v>310</v>
      </c>
      <c r="C20" s="8" t="s">
        <v>388</v>
      </c>
      <c r="D20" s="8" t="s">
        <v>311</v>
      </c>
      <c r="E20" s="8" t="s">
        <v>384</v>
      </c>
      <c r="F20" s="8" t="s">
        <v>232</v>
      </c>
      <c r="G20" s="97" t="s">
        <v>174</v>
      </c>
      <c r="N20" s="72">
        <v>90</v>
      </c>
      <c r="V20" s="73">
        <v>99</v>
      </c>
      <c r="AD20" s="72">
        <v>99</v>
      </c>
      <c r="BC20" s="14">
        <f>N20+V20+AD20+AL20+AT20+BB20</f>
        <v>288</v>
      </c>
      <c r="BD20" s="28">
        <f>IF($O$4&gt;0,(LARGE(($N20,$V20,$AD20,$AL20,$AT20,$BB20),1)),"0")</f>
        <v>99</v>
      </c>
      <c r="BE20" s="28">
        <f>BC20-BD20</f>
        <v>189</v>
      </c>
      <c r="BK20" s="46">
        <f>IF(G20&gt;99,199,G20)</f>
        <v>199</v>
      </c>
      <c r="BL20" s="46">
        <f>IF(H20&gt;99,0,H20)</f>
        <v>0</v>
      </c>
      <c r="BM20" s="46">
        <f>IF(J20&gt;99,199,J20)</f>
        <v>0</v>
      </c>
      <c r="BN20" s="46">
        <f>IF(K20&gt;99,0,K20)</f>
        <v>0</v>
      </c>
      <c r="BO20" s="46">
        <f>BK20+BM20</f>
        <v>199</v>
      </c>
      <c r="BP20" s="46">
        <f>IF(O20&gt;99,199,O20)</f>
        <v>0</v>
      </c>
      <c r="BQ20" s="46">
        <f>IF(P20&gt;99,0,P20)</f>
        <v>0</v>
      </c>
      <c r="BR20" s="46">
        <f>IF(R20&gt;99,199,R20)</f>
        <v>0</v>
      </c>
      <c r="BS20" s="46">
        <f>IF(S20&gt;99,0,S20)</f>
        <v>0</v>
      </c>
      <c r="BT20" s="46">
        <f>BP20+BR20</f>
        <v>0</v>
      </c>
      <c r="BU20" s="46">
        <f>IF(W20&gt;99,199,W20)</f>
        <v>0</v>
      </c>
      <c r="BV20" s="46">
        <f>IF(X20&gt;99,0,X20)</f>
        <v>0</v>
      </c>
      <c r="BW20" s="46">
        <f>IF(Z20&gt;99,199,Z20)</f>
        <v>0</v>
      </c>
      <c r="BX20" s="46">
        <f>IF(AA20&gt;99,0,AA20)</f>
        <v>0</v>
      </c>
      <c r="BY20" s="46">
        <f>BU20+BW20</f>
        <v>0</v>
      </c>
      <c r="BZ20" s="46">
        <f>IF(AE20&gt;99,199,AE20)</f>
        <v>0</v>
      </c>
      <c r="CA20" s="46">
        <f>IF(AF20&gt;99,0,AF20)</f>
        <v>0</v>
      </c>
      <c r="CB20" s="46">
        <f>IF(AH20&gt;99,199,AH20)</f>
        <v>0</v>
      </c>
      <c r="CC20" s="46">
        <f>IF(AI20&gt;99,0,AI20)</f>
        <v>0</v>
      </c>
      <c r="CD20" s="46">
        <f>BZ20+CB20</f>
        <v>0</v>
      </c>
      <c r="CE20" s="46">
        <f>IF(AM20&gt;99,199,AM20)</f>
        <v>0</v>
      </c>
      <c r="CF20" s="46">
        <f>IF(AN20&gt;99,0,AN20)</f>
        <v>0</v>
      </c>
      <c r="CG20" s="46">
        <f>IF(AP20&gt;99,199,AP20)</f>
        <v>0</v>
      </c>
      <c r="CH20" s="46">
        <f>IF(AQ20&gt;99,0,AQ20)</f>
        <v>0</v>
      </c>
      <c r="CI20" s="46">
        <f>CE20+CG20</f>
        <v>0</v>
      </c>
      <c r="CJ20" s="46">
        <f>IF(AU20&gt;99,199,AU20)</f>
        <v>0</v>
      </c>
      <c r="CK20" s="46">
        <f>IF(AV20&gt;99,0,AV20)</f>
        <v>0</v>
      </c>
      <c r="CL20" s="46">
        <f>IF(AX20&gt;99,199,AX20)</f>
        <v>0</v>
      </c>
      <c r="CM20" s="46">
        <f>IF(AY20&gt;99,0,AY20)</f>
        <v>0</v>
      </c>
      <c r="CN20" s="46">
        <f>CJ20+CL20</f>
        <v>0</v>
      </c>
    </row>
    <row r="21" spans="1:92" x14ac:dyDescent="0.2">
      <c r="A21" s="8">
        <v>13</v>
      </c>
      <c r="B21" s="8" t="s">
        <v>304</v>
      </c>
      <c r="C21" s="8" t="s">
        <v>385</v>
      </c>
      <c r="D21" s="8" t="s">
        <v>305</v>
      </c>
      <c r="E21" s="8" t="s">
        <v>382</v>
      </c>
      <c r="F21" s="8" t="s">
        <v>165</v>
      </c>
      <c r="G21" s="97">
        <v>4</v>
      </c>
      <c r="H21" s="93">
        <v>68.010000000000005</v>
      </c>
      <c r="M21" s="72">
        <v>8</v>
      </c>
      <c r="N21" s="72">
        <v>99</v>
      </c>
      <c r="V21" s="73">
        <v>99</v>
      </c>
      <c r="AD21" s="72">
        <v>99</v>
      </c>
      <c r="BC21" s="14">
        <f>N21+V21+AD21+AL21+AT21+BB21</f>
        <v>297</v>
      </c>
      <c r="BD21" s="28">
        <f>IF($O$4&gt;0,(LARGE(($N21,$V21,$AD21,$AL21,$AT21,$BB21),1)),"0")</f>
        <v>99</v>
      </c>
      <c r="BE21" s="28">
        <f>BC21-BD21</f>
        <v>198</v>
      </c>
      <c r="BI21" s="8" t="s">
        <v>440</v>
      </c>
      <c r="BK21" s="46">
        <f>IF(G21&gt;99,199,G21)</f>
        <v>4</v>
      </c>
      <c r="BL21" s="46">
        <f>IF(H21&gt;99,0,H21)</f>
        <v>68.010000000000005</v>
      </c>
      <c r="BM21" s="46">
        <f>IF(J21&gt;99,199,J21)</f>
        <v>0</v>
      </c>
      <c r="BN21" s="46">
        <f>IF(K21&gt;99,0,K21)</f>
        <v>0</v>
      </c>
      <c r="BO21" s="46">
        <f>BK21+BM21</f>
        <v>4</v>
      </c>
      <c r="BP21" s="46">
        <f>IF(O21&gt;99,199,O21)</f>
        <v>0</v>
      </c>
      <c r="BQ21" s="46">
        <f>IF(P21&gt;99,0,P21)</f>
        <v>0</v>
      </c>
      <c r="BR21" s="46">
        <f>IF(R21&gt;99,199,R21)</f>
        <v>0</v>
      </c>
      <c r="BS21" s="46">
        <f>IF(S21&gt;99,0,S21)</f>
        <v>0</v>
      </c>
      <c r="BT21" s="46">
        <f>BP21+BR21</f>
        <v>0</v>
      </c>
      <c r="BU21" s="46">
        <f>IF(W21&gt;99,199,W21)</f>
        <v>0</v>
      </c>
      <c r="BV21" s="46">
        <f>IF(X21&gt;99,0,X21)</f>
        <v>0</v>
      </c>
      <c r="BW21" s="46">
        <f>IF(Z21&gt;99,199,Z21)</f>
        <v>0</v>
      </c>
      <c r="BX21" s="46">
        <f>IF(AA21&gt;99,0,AA21)</f>
        <v>0</v>
      </c>
      <c r="BY21" s="46">
        <f>BU21+BW21</f>
        <v>0</v>
      </c>
      <c r="BZ21" s="46">
        <f>IF(AE21&gt;99,199,AE21)</f>
        <v>0</v>
      </c>
      <c r="CA21" s="46">
        <f>IF(AF21&gt;99,0,AF21)</f>
        <v>0</v>
      </c>
      <c r="CB21" s="46">
        <f>IF(AH21&gt;99,199,AH21)</f>
        <v>0</v>
      </c>
      <c r="CC21" s="46">
        <f>IF(AI21&gt;99,0,AI21)</f>
        <v>0</v>
      </c>
      <c r="CD21" s="46">
        <f>BZ21+CB21</f>
        <v>0</v>
      </c>
      <c r="CE21" s="46">
        <f>IF(AM21&gt;99,199,AM21)</f>
        <v>0</v>
      </c>
      <c r="CF21" s="46">
        <f>IF(AN21&gt;99,0,AN21)</f>
        <v>0</v>
      </c>
      <c r="CG21" s="46">
        <f>IF(AP21&gt;99,199,AP21)</f>
        <v>0</v>
      </c>
      <c r="CH21" s="46">
        <f>IF(AQ21&gt;99,0,AQ21)</f>
        <v>0</v>
      </c>
      <c r="CI21" s="46">
        <f>CE21+CG21</f>
        <v>0</v>
      </c>
      <c r="CJ21" s="46">
        <f>IF(AU21&gt;99,199,AU21)</f>
        <v>0</v>
      </c>
      <c r="CK21" s="46">
        <f>IF(AV21&gt;99,0,AV21)</f>
        <v>0</v>
      </c>
      <c r="CL21" s="46">
        <f>IF(AX21&gt;99,199,AX21)</f>
        <v>0</v>
      </c>
      <c r="CM21" s="46">
        <f>IF(AY21&gt;99,0,AY21)</f>
        <v>0</v>
      </c>
      <c r="CN21" s="46">
        <f>CJ21+CL21</f>
        <v>0</v>
      </c>
    </row>
  </sheetData>
  <sheetProtection sheet="1" objects="1" scenarios="1"/>
  <sortState ref="A9:CN21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26 AE9:AE65426 O9:O65426"/>
    <dataValidation type="decimal" allowBlank="1" showInputMessage="1" showErrorMessage="1" sqref="L1:L2 I1:I2 T1:T2 Q1:Q2 AG1:AG2 AB1:AB2 Y1:Y2 AJ1:AJ2 AR1:AR2 AO1:AO2 AW1:AW2 AZ1:AZ2 AZ9:AZ65426 AW9:AW65426 AR9:AR65426 AO9:AO65426 AJ9:AJ65426 Q9:Q65426 AG9:AG65426 AB9:AB65426 I9:I65426 T9:T65426 Y9:Y65426 L9:L65426">
      <formula1>0</formula1>
      <formula2>10</formula2>
    </dataValidation>
    <dataValidation type="decimal" allowBlank="1" showInputMessage="1" showErrorMessage="1" sqref="H1:H2 K1:K2 P1:P2 S1:S2 X1:X2 AA1:AA2 AI1:AI2 AF1:AF2 AN1:AN2 AQ1:AQ2 AY1:AY2 AV1:AV2 AV9:AV65426 AY9:AY65426 AN9:AN65426 AQ9:AQ65426 AF9:AF65426 K9:K65426 S9:S65426 P9:P65426 X9:X65426 AA9:AA65426 H9:H65426 AI9:AI65426">
      <formula1>0</formula1>
      <formula2>999</formula2>
    </dataValidation>
    <dataValidation type="list" allowBlank="1" showInputMessage="1" showErrorMessage="1" sqref="BH1:BH2 BH9:BH654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588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0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1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2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3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4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5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6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7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8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99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0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1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2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3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4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5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6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7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08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5">
    <pageSetUpPr fitToPage="1"/>
  </sheetPr>
  <dimension ref="A1:CN9"/>
  <sheetViews>
    <sheetView workbookViewId="0">
      <pane xSplit="5" ySplit="8" topLeftCell="G9" activePane="bottomRight" state="frozen"/>
      <selection activeCell="C4" sqref="C4:E4"/>
      <selection pane="topRight" activeCell="C4" sqref="C4:E4"/>
      <selection pane="bottomLeft" activeCell="C4" sqref="C4:E4"/>
      <selection pane="bottomRight" activeCell="BI20" sqref="BI20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/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133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120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/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312</v>
      </c>
      <c r="C9" s="8" t="s">
        <v>357</v>
      </c>
      <c r="D9" s="8" t="s">
        <v>313</v>
      </c>
      <c r="E9" s="8" t="s">
        <v>389</v>
      </c>
      <c r="F9" s="8" t="s">
        <v>153</v>
      </c>
      <c r="G9" s="97" t="s">
        <v>166</v>
      </c>
      <c r="N9" s="72">
        <v>99</v>
      </c>
      <c r="O9" s="106">
        <v>0</v>
      </c>
      <c r="P9" s="95">
        <v>62.59</v>
      </c>
      <c r="R9" s="106" t="s">
        <v>275</v>
      </c>
      <c r="U9" s="73">
        <v>1</v>
      </c>
      <c r="V9" s="73">
        <v>1</v>
      </c>
      <c r="AD9" s="72">
        <v>99</v>
      </c>
      <c r="BC9" s="14">
        <f>N9+V9+AD9+AL9+AT9+BB9</f>
        <v>199</v>
      </c>
      <c r="BD9" s="28">
        <f>IF($O$4&gt;0,(LARGE(($N9,$V9,$AD9,$AL9,$AT9,$BB9),1)),"0")</f>
        <v>99</v>
      </c>
      <c r="BE9" s="28">
        <f>BC9-BD9</f>
        <v>100</v>
      </c>
      <c r="BI9" s="124" t="s">
        <v>460</v>
      </c>
      <c r="BK9" s="46">
        <f>IF(G9&gt;99,199,G9)</f>
        <v>199</v>
      </c>
      <c r="BL9" s="46">
        <f>IF(H9&gt;99,0,H9)</f>
        <v>0</v>
      </c>
      <c r="BM9" s="46">
        <f>IF(J9&gt;99,199,J9)</f>
        <v>0</v>
      </c>
      <c r="BN9" s="46">
        <f>IF(K9&gt;99,0,K9)</f>
        <v>0</v>
      </c>
      <c r="BO9" s="46">
        <f>BK9+BM9</f>
        <v>199</v>
      </c>
      <c r="BP9" s="46">
        <f>IF(O9&gt;99,199,O9)</f>
        <v>0</v>
      </c>
      <c r="BQ9" s="46">
        <f>IF(P9&gt;99,0,P9)</f>
        <v>62.59</v>
      </c>
      <c r="BR9" s="46">
        <f>IF(R9&gt;99,199,R9)</f>
        <v>199</v>
      </c>
      <c r="BS9" s="46">
        <f>IF(S9&gt;99,0,S9)</f>
        <v>0</v>
      </c>
      <c r="BT9" s="46">
        <f>BP9+BR9</f>
        <v>199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</sheetData>
  <sortState ref="A9:XFD9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76">
      <formula1>"ja,nee"</formula1>
    </dataValidation>
    <dataValidation type="decimal" allowBlank="1" showInputMessage="1" showErrorMessage="1" sqref="H1:H2 K1:K2 P1:P2 S1:S2 X1:X2 AA1:AA2 AI1:AI2 AF1:AF2 AN1:AN2 AQ1:AQ2 AY1:AY2 AV1:AV2 AV9:AV65476 AY9:AY65476 AN9:AN65476 AQ9:AQ65476 AF9:AF65476 K9:K65476 S9:S65476 P9:P65476 X9:X65476 AA9:AA65476 H9:H65476 AI9:AI65476">
      <formula1>0</formula1>
      <formula2>999</formula2>
    </dataValidation>
    <dataValidation type="decimal" allowBlank="1" showInputMessage="1" showErrorMessage="1" sqref="L1:L2 I1:I2 T1:T2 Q1:Q2 AG1:AG2 AB1:AB2 Y1:Y2 AJ1:AJ2 AR1:AR2 AO1:AO2 AW1:AW2 AZ1:AZ2 AZ9:AZ65476 AW9:AW65476 AR9:AR65476 AO9:AO65476 AJ9:AJ65476 Q9:Q65476 AG9:AG65476 AB9:AB65476 I9:I65476 T9:T65476 Y9:Y65476 L9:L65476">
      <formula1>0</formula1>
      <formula2>10</formula2>
    </dataValidation>
    <dataValidation operator="lessThan" allowBlank="1" showInputMessage="1" showErrorMessage="1" sqref="O1:O2 AE1:AE2 AU1:AU2 AU9:AU65476 AE9:AE65476 O9:O65476"/>
  </dataValidations>
  <printOptions headings="1" gridLines="1"/>
  <pageMargins left="0.19685039370078741" right="0" top="0.98425196850393704" bottom="0.98425196850393704" header="0.51181102362204722" footer="0.51181102362204722"/>
  <pageSetup paperSize="9" scale="87" fitToWidth="3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769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4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0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0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1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2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3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4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5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16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pageSetUpPr fitToPage="1"/>
  </sheetPr>
  <dimension ref="A1:CN13"/>
  <sheetViews>
    <sheetView workbookViewId="0">
      <pane xSplit="5" ySplit="8" topLeftCell="J9" activePane="bottomRight" state="frozen"/>
      <selection activeCell="C4" sqref="C4:E4"/>
      <selection pane="topRight" activeCell="C4" sqref="C4:E4"/>
      <selection pane="bottomLeft" activeCell="C4" sqref="C4:E4"/>
      <selection pane="bottomRight" activeCell="BH24" sqref="BH24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/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138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121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/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304</v>
      </c>
      <c r="C9" s="8" t="s">
        <v>385</v>
      </c>
      <c r="D9" s="8" t="s">
        <v>305</v>
      </c>
      <c r="E9" s="8" t="s">
        <v>390</v>
      </c>
      <c r="F9" s="8" t="s">
        <v>165</v>
      </c>
      <c r="G9" s="97">
        <v>4</v>
      </c>
      <c r="H9" s="93">
        <v>69.14</v>
      </c>
      <c r="M9" s="72">
        <v>2</v>
      </c>
      <c r="N9" s="72">
        <v>2</v>
      </c>
      <c r="O9" s="106">
        <v>40</v>
      </c>
      <c r="P9" s="95">
        <v>68.48</v>
      </c>
      <c r="R9" s="106">
        <v>4</v>
      </c>
      <c r="S9" s="95">
        <v>45.35</v>
      </c>
      <c r="U9" s="73">
        <v>1</v>
      </c>
      <c r="V9" s="73">
        <v>1</v>
      </c>
      <c r="W9" s="97">
        <v>0</v>
      </c>
      <c r="X9" s="94">
        <v>60</v>
      </c>
      <c r="Z9" s="97">
        <v>0</v>
      </c>
      <c r="AA9" s="94">
        <v>41.14</v>
      </c>
      <c r="AC9" s="72">
        <v>1</v>
      </c>
      <c r="AD9" s="72">
        <v>1</v>
      </c>
      <c r="BC9" s="14">
        <f>N9+V9+AD9+AL9+AT9+BB9</f>
        <v>4</v>
      </c>
      <c r="BD9" s="28">
        <f>IF($O$4&gt;0,(LARGE(($N9,$V9,$AD9,$AL9,$AT9,$BB9),1)),"0")</f>
        <v>2</v>
      </c>
      <c r="BE9" s="28">
        <f>BC9-BD9</f>
        <v>2</v>
      </c>
      <c r="BI9" s="8" t="s">
        <v>446</v>
      </c>
      <c r="BK9" s="46">
        <f>IF(G9&gt;99,199,G9)</f>
        <v>4</v>
      </c>
      <c r="BL9" s="46">
        <f>IF(H9&gt;99,0,H9)</f>
        <v>69.14</v>
      </c>
      <c r="BM9" s="46">
        <f>IF(J9&gt;99,199,J9)</f>
        <v>0</v>
      </c>
      <c r="BN9" s="46">
        <f>IF(K9&gt;99,0,K9)</f>
        <v>0</v>
      </c>
      <c r="BO9" s="46">
        <f>BK9+BM9</f>
        <v>4</v>
      </c>
      <c r="BP9" s="46">
        <f>IF(O9&gt;99,199,O9)</f>
        <v>40</v>
      </c>
      <c r="BQ9" s="46">
        <f>IF(P9&gt;99,0,P9)</f>
        <v>68.48</v>
      </c>
      <c r="BR9" s="46">
        <f>IF(R9&gt;99,199,R9)</f>
        <v>4</v>
      </c>
      <c r="BS9" s="46">
        <f>IF(S9&gt;99,0,S9)</f>
        <v>45.35</v>
      </c>
      <c r="BT9" s="46">
        <f>BP9+BR9</f>
        <v>44</v>
      </c>
      <c r="BU9" s="46">
        <f>IF(W9&gt;99,199,W9)</f>
        <v>0</v>
      </c>
      <c r="BV9" s="46">
        <f>IF(X9&gt;99,0,X9)</f>
        <v>60</v>
      </c>
      <c r="BW9" s="46">
        <f>IF(Z9&gt;99,199,Z9)</f>
        <v>0</v>
      </c>
      <c r="BX9" s="46">
        <f>IF(AA9&gt;99,0,AA9)</f>
        <v>41.14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314</v>
      </c>
      <c r="C10" s="8" t="s">
        <v>387</v>
      </c>
      <c r="D10" s="8" t="s">
        <v>315</v>
      </c>
      <c r="E10" s="8" t="s">
        <v>390</v>
      </c>
      <c r="F10" s="8" t="s">
        <v>165</v>
      </c>
      <c r="G10" s="97">
        <v>4</v>
      </c>
      <c r="H10" s="93">
        <v>63.04</v>
      </c>
      <c r="M10" s="72">
        <v>1</v>
      </c>
      <c r="N10" s="72">
        <v>1</v>
      </c>
      <c r="V10" s="73">
        <v>99</v>
      </c>
      <c r="AD10" s="72">
        <v>99</v>
      </c>
      <c r="BC10" s="14">
        <f>N10+V10+AD10+AL10+AT10+BB10</f>
        <v>199</v>
      </c>
      <c r="BD10" s="28">
        <f>IF($O$4&gt;0,(LARGE(($N10,$V10,$AD10,$AL10,$AT10,$BB10),1)),"0")</f>
        <v>99</v>
      </c>
      <c r="BE10" s="28">
        <f>BC10-BD10</f>
        <v>100</v>
      </c>
      <c r="BK10" s="46">
        <f>IF(G10&gt;99,199,G10)</f>
        <v>4</v>
      </c>
      <c r="BL10" s="46">
        <f>IF(H10&gt;99,0,H10)</f>
        <v>63.04</v>
      </c>
      <c r="BM10" s="46">
        <f>IF(J10&gt;99,199,J10)</f>
        <v>0</v>
      </c>
      <c r="BN10" s="46">
        <f>IF(K10&gt;99,0,K10)</f>
        <v>0</v>
      </c>
      <c r="BO10" s="46">
        <f>BK10+BM10</f>
        <v>4</v>
      </c>
      <c r="BP10" s="46">
        <f>IF(O10&gt;99,199,O10)</f>
        <v>0</v>
      </c>
      <c r="BQ10" s="46">
        <f>IF(P10&gt;99,0,P10)</f>
        <v>0</v>
      </c>
      <c r="BR10" s="46">
        <f>IF(R10&gt;99,199,R10)</f>
        <v>0</v>
      </c>
      <c r="BS10" s="46">
        <f>IF(S10&gt;99,0,S10)</f>
        <v>0</v>
      </c>
      <c r="BT10" s="46">
        <f>BP10+BR10</f>
        <v>0</v>
      </c>
      <c r="BU10" s="46">
        <f>IF(W10&gt;99,199,W10)</f>
        <v>0</v>
      </c>
      <c r="BV10" s="46">
        <f>IF(X10&gt;99,0,X10)</f>
        <v>0</v>
      </c>
      <c r="BW10" s="46">
        <f>IF(Z10&gt;99,199,Z10)</f>
        <v>0</v>
      </c>
      <c r="BX10" s="46">
        <f>IF(AA10&gt;99,0,AA10)</f>
        <v>0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466</v>
      </c>
      <c r="C11" s="8" t="s">
        <v>464</v>
      </c>
      <c r="D11" s="8" t="s">
        <v>465</v>
      </c>
      <c r="E11" s="8" t="s">
        <v>467</v>
      </c>
      <c r="F11" s="8" t="s">
        <v>153</v>
      </c>
      <c r="N11" s="72">
        <v>99</v>
      </c>
      <c r="V11" s="73">
        <v>99</v>
      </c>
      <c r="W11" s="97">
        <v>4</v>
      </c>
      <c r="X11" s="94">
        <v>76.17</v>
      </c>
      <c r="AC11" s="72">
        <v>2</v>
      </c>
      <c r="AD11" s="72">
        <v>2</v>
      </c>
      <c r="BC11" s="14">
        <f>N11+V11+AD11+AL11+AT11+BB11</f>
        <v>200</v>
      </c>
      <c r="BD11" s="28">
        <f>IF($O$4&gt;0,(LARGE(($N11,$V11,$AD11,$AL11,$AT11,$BB11),1)),"0")</f>
        <v>99</v>
      </c>
      <c r="BE11" s="28">
        <f>BC11-BD11</f>
        <v>101</v>
      </c>
      <c r="BK11" s="46">
        <f>IF(G11&gt;99,199,G11)</f>
        <v>0</v>
      </c>
      <c r="BL11" s="46">
        <f>IF(H11&gt;99,0,H11)</f>
        <v>0</v>
      </c>
      <c r="BM11" s="46">
        <f>IF(J11&gt;99,199,J11)</f>
        <v>0</v>
      </c>
      <c r="BN11" s="46">
        <f>IF(K11&gt;99,0,K11)</f>
        <v>0</v>
      </c>
      <c r="BO11" s="46">
        <f>BK11+BM11</f>
        <v>0</v>
      </c>
      <c r="BP11" s="46">
        <f>IF(O11&gt;99,199,O11)</f>
        <v>0</v>
      </c>
      <c r="BQ11" s="46">
        <f>IF(P11&gt;99,0,P11)</f>
        <v>0</v>
      </c>
      <c r="BR11" s="46">
        <f>IF(R11&gt;99,199,R11)</f>
        <v>0</v>
      </c>
      <c r="BS11" s="46">
        <f>IF(S11&gt;99,0,S11)</f>
        <v>0</v>
      </c>
      <c r="BT11" s="46">
        <f>BP11+BR11</f>
        <v>0</v>
      </c>
      <c r="BU11" s="46">
        <f>IF(W11&gt;99,199,W11)</f>
        <v>4</v>
      </c>
      <c r="BV11" s="46">
        <f>IF(X11&gt;99,0,X11)</f>
        <v>76.17</v>
      </c>
      <c r="BW11" s="46">
        <f>IF(Z11&gt;99,199,Z11)</f>
        <v>0</v>
      </c>
      <c r="BX11" s="46">
        <f>IF(AA11&gt;99,0,AA11)</f>
        <v>0</v>
      </c>
      <c r="BY11" s="46">
        <f>BU11+BW11</f>
        <v>4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  <row r="12" spans="1:92" x14ac:dyDescent="0.2">
      <c r="A12" s="8">
        <v>4</v>
      </c>
      <c r="B12" s="8" t="s">
        <v>316</v>
      </c>
      <c r="C12" s="8" t="s">
        <v>366</v>
      </c>
      <c r="D12" s="8" t="s">
        <v>317</v>
      </c>
      <c r="E12" s="8" t="s">
        <v>467</v>
      </c>
      <c r="F12" s="8" t="s">
        <v>232</v>
      </c>
      <c r="N12" s="72">
        <v>99</v>
      </c>
      <c r="V12" s="73">
        <v>99</v>
      </c>
      <c r="W12" s="97">
        <v>8</v>
      </c>
      <c r="X12" s="94">
        <v>75.86</v>
      </c>
      <c r="AC12" s="72">
        <v>3</v>
      </c>
      <c r="AD12" s="72">
        <v>3</v>
      </c>
      <c r="BC12" s="14">
        <f>N12+V12+AD12+AL12+AT12+BB12</f>
        <v>201</v>
      </c>
      <c r="BD12" s="28">
        <f>IF($O$4&gt;0,(LARGE(($N12,$V12,$AD12,$AL12,$AT12,$BB12),1)),"0")</f>
        <v>99</v>
      </c>
      <c r="BE12" s="28">
        <f>BC12-BD12</f>
        <v>102</v>
      </c>
      <c r="BK12" s="46">
        <f>IF(G12&gt;99,199,G12)</f>
        <v>0</v>
      </c>
      <c r="BL12" s="46">
        <f>IF(H12&gt;99,0,H12)</f>
        <v>0</v>
      </c>
      <c r="BM12" s="46">
        <f>IF(J12&gt;99,199,J12)</f>
        <v>0</v>
      </c>
      <c r="BN12" s="46">
        <f>IF(K12&gt;99,0,K12)</f>
        <v>0</v>
      </c>
      <c r="BO12" s="46">
        <f>BK12+BM12</f>
        <v>0</v>
      </c>
      <c r="BP12" s="46">
        <f>IF(O12&gt;99,199,O12)</f>
        <v>0</v>
      </c>
      <c r="BQ12" s="46">
        <f>IF(P12&gt;99,0,P12)</f>
        <v>0</v>
      </c>
      <c r="BR12" s="46">
        <f>IF(R12&gt;99,199,R12)</f>
        <v>0</v>
      </c>
      <c r="BS12" s="46">
        <f>IF(S12&gt;99,0,S12)</f>
        <v>0</v>
      </c>
      <c r="BT12" s="46">
        <f>BP12+BR12</f>
        <v>0</v>
      </c>
      <c r="BU12" s="46">
        <f>IF(W12&gt;99,199,W12)</f>
        <v>8</v>
      </c>
      <c r="BV12" s="46">
        <f>IF(X12&gt;99,0,X12)</f>
        <v>75.86</v>
      </c>
      <c r="BW12" s="46">
        <f>IF(Z12&gt;99,199,Z12)</f>
        <v>0</v>
      </c>
      <c r="BX12" s="46">
        <f>IF(AA12&gt;99,0,AA12)</f>
        <v>0</v>
      </c>
      <c r="BY12" s="46">
        <f>BU12+BW12</f>
        <v>8</v>
      </c>
      <c r="BZ12" s="46">
        <f>IF(AE12&gt;99,199,AE12)</f>
        <v>0</v>
      </c>
      <c r="CA12" s="46">
        <f>IF(AF12&gt;99,0,AF12)</f>
        <v>0</v>
      </c>
      <c r="CB12" s="46">
        <f>IF(AH12&gt;99,199,AH12)</f>
        <v>0</v>
      </c>
      <c r="CC12" s="46">
        <f>IF(AI12&gt;99,0,AI12)</f>
        <v>0</v>
      </c>
      <c r="CD12" s="46">
        <f>BZ12+CB12</f>
        <v>0</v>
      </c>
      <c r="CE12" s="46">
        <f>IF(AM12&gt;99,199,AM12)</f>
        <v>0</v>
      </c>
      <c r="CF12" s="46">
        <f>IF(AN12&gt;99,0,AN12)</f>
        <v>0</v>
      </c>
      <c r="CG12" s="46">
        <f>IF(AP12&gt;99,199,AP12)</f>
        <v>0</v>
      </c>
      <c r="CH12" s="46">
        <f>IF(AQ12&gt;99,0,AQ12)</f>
        <v>0</v>
      </c>
      <c r="CI12" s="46">
        <f>CE12+CG12</f>
        <v>0</v>
      </c>
      <c r="CJ12" s="46">
        <f>IF(AU12&gt;99,199,AU12)</f>
        <v>0</v>
      </c>
      <c r="CK12" s="46">
        <f>IF(AV12&gt;99,0,AV12)</f>
        <v>0</v>
      </c>
      <c r="CL12" s="46">
        <f>IF(AX12&gt;99,199,AX12)</f>
        <v>0</v>
      </c>
      <c r="CM12" s="46">
        <f>IF(AY12&gt;99,0,AY12)</f>
        <v>0</v>
      </c>
      <c r="CN12" s="46">
        <f>CJ12+CL12</f>
        <v>0</v>
      </c>
    </row>
    <row r="13" spans="1:92" x14ac:dyDescent="0.2">
      <c r="A13" s="8">
        <v>5</v>
      </c>
      <c r="B13" s="8" t="s">
        <v>463</v>
      </c>
      <c r="C13" s="8" t="s">
        <v>461</v>
      </c>
      <c r="D13" s="8" t="s">
        <v>462</v>
      </c>
      <c r="E13" s="8" t="s">
        <v>390</v>
      </c>
      <c r="F13" s="8" t="s">
        <v>153</v>
      </c>
      <c r="N13" s="72">
        <v>99</v>
      </c>
      <c r="V13" s="73">
        <v>99</v>
      </c>
      <c r="W13" s="97" t="s">
        <v>318</v>
      </c>
      <c r="AD13" s="72">
        <v>90</v>
      </c>
      <c r="BC13" s="14">
        <f>N13+V13+AD13+AL13+AT13+BB13</f>
        <v>288</v>
      </c>
      <c r="BD13" s="28">
        <f>IF($O$4&gt;0,(LARGE(($N13,$V13,$AD13,$AL13,$AT13,$BB13),1)),"0")</f>
        <v>99</v>
      </c>
      <c r="BE13" s="28">
        <f>BC13-BD13</f>
        <v>189</v>
      </c>
      <c r="BK13" s="46">
        <f>IF(G13&gt;99,199,G13)</f>
        <v>0</v>
      </c>
      <c r="BL13" s="46">
        <f>IF(H13&gt;99,0,H13)</f>
        <v>0</v>
      </c>
      <c r="BM13" s="46">
        <f>IF(J13&gt;99,199,J13)</f>
        <v>0</v>
      </c>
      <c r="BN13" s="46">
        <f>IF(K13&gt;99,0,K13)</f>
        <v>0</v>
      </c>
      <c r="BO13" s="46">
        <f>BK13+BM13</f>
        <v>0</v>
      </c>
      <c r="BP13" s="46">
        <f>IF(O13&gt;99,199,O13)</f>
        <v>0</v>
      </c>
      <c r="BQ13" s="46">
        <f>IF(P13&gt;99,0,P13)</f>
        <v>0</v>
      </c>
      <c r="BR13" s="46">
        <f>IF(R13&gt;99,199,R13)</f>
        <v>0</v>
      </c>
      <c r="BS13" s="46">
        <f>IF(S13&gt;99,0,S13)</f>
        <v>0</v>
      </c>
      <c r="BT13" s="46">
        <f>BP13+BR13</f>
        <v>0</v>
      </c>
      <c r="BU13" s="46">
        <f>IF(W13&gt;99,199,W13)</f>
        <v>199</v>
      </c>
      <c r="BV13" s="46">
        <f>IF(X13&gt;99,0,X13)</f>
        <v>0</v>
      </c>
      <c r="BW13" s="46">
        <f>IF(Z13&gt;99,199,Z13)</f>
        <v>0</v>
      </c>
      <c r="BX13" s="46">
        <f>IF(AA13&gt;99,0,AA13)</f>
        <v>0</v>
      </c>
      <c r="BY13" s="46">
        <f>BU13+BW13</f>
        <v>199</v>
      </c>
      <c r="BZ13" s="46">
        <f>IF(AE13&gt;99,199,AE13)</f>
        <v>0</v>
      </c>
      <c r="CA13" s="46">
        <f>IF(AF13&gt;99,0,AF13)</f>
        <v>0</v>
      </c>
      <c r="CB13" s="46">
        <f>IF(AH13&gt;99,199,AH13)</f>
        <v>0</v>
      </c>
      <c r="CC13" s="46">
        <f>IF(AI13&gt;99,0,AI13)</f>
        <v>0</v>
      </c>
      <c r="CD13" s="46">
        <f>BZ13+CB13</f>
        <v>0</v>
      </c>
      <c r="CE13" s="46">
        <f>IF(AM13&gt;99,199,AM13)</f>
        <v>0</v>
      </c>
      <c r="CF13" s="46">
        <f>IF(AN13&gt;99,0,AN13)</f>
        <v>0</v>
      </c>
      <c r="CG13" s="46">
        <f>IF(AP13&gt;99,199,AP13)</f>
        <v>0</v>
      </c>
      <c r="CH13" s="46">
        <f>IF(AQ13&gt;99,0,AQ13)</f>
        <v>0</v>
      </c>
      <c r="CI13" s="46">
        <f>CE13+CG13</f>
        <v>0</v>
      </c>
      <c r="CJ13" s="46">
        <f>IF(AU13&gt;99,199,AU13)</f>
        <v>0</v>
      </c>
      <c r="CK13" s="46">
        <f>IF(AV13&gt;99,0,AV13)</f>
        <v>0</v>
      </c>
      <c r="CL13" s="46">
        <f>IF(AX13&gt;99,199,AX13)</f>
        <v>0</v>
      </c>
      <c r="CM13" s="46">
        <f>IF(AY13&gt;99,0,AY13)</f>
        <v>0</v>
      </c>
      <c r="CN13" s="46">
        <f>CJ13+CL13</f>
        <v>0</v>
      </c>
    </row>
  </sheetData>
  <sortState ref="A9:CN13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16 AE9:AE65416 O9:O65416"/>
    <dataValidation type="decimal" allowBlank="1" showInputMessage="1" showErrorMessage="1" sqref="L1:L2 I1:I2 T1:T2 Q1:Q2 AG1:AG2 AB1:AB2 Y1:Y2 AJ1:AJ2 AR1:AR2 AO1:AO2 AW1:AW2 AZ1:AZ2 AZ9:AZ65416 AW9:AW65416 AR9:AR65416 AO9:AO65416 AJ9:AJ65416 Q9:Q65416 AG9:AG65416 AB9:AB65416 I9:I65416 T9:T65416 Y9:Y65416 L9:L65416">
      <formula1>0</formula1>
      <formula2>10</formula2>
    </dataValidation>
    <dataValidation type="decimal" allowBlank="1" showInputMessage="1" showErrorMessage="1" sqref="H1:H2 K1:K2 P1:P2 S1:S2 X1:X2 AA1:AA2 AI1:AI2 AF1:AF2 AN1:AN2 AQ1:AQ2 AY1:AY2 AV1:AV2 AV9:AV65416 AY9:AY65416 AN9:AN65416 AQ9:AQ65416 AF9:AF65416 K9:K65416 S9:S65416 P9:P65416 X9:X65416 AA9:AA65416 H9:H65416 AI9:AI65416">
      <formula1>0</formula1>
      <formula2>999</formula2>
    </dataValidation>
    <dataValidation type="list" allowBlank="1" showInputMessage="1" showErrorMessage="1" sqref="BH1:BH2 BH9:BH6541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691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1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0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6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8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29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0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1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32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6">
    <pageSetUpPr fitToPage="1"/>
  </sheetPr>
  <dimension ref="A1:CN9"/>
  <sheetViews>
    <sheetView workbookViewId="0">
      <pane xSplit="5" ySplit="8" topLeftCell="G9" activePane="bottomRight" state="frozen"/>
      <selection activeCell="C4" sqref="C4:E4"/>
      <selection pane="topRight" activeCell="C4" sqref="C4:E4"/>
      <selection pane="bottomLeft" activeCell="C4" sqref="C4:E4"/>
      <selection pane="bottomRight" activeCell="BI17" sqref="BI17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/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139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121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/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316</v>
      </c>
      <c r="C9" s="8" t="s">
        <v>366</v>
      </c>
      <c r="D9" s="8" t="s">
        <v>317</v>
      </c>
      <c r="E9" s="8" t="s">
        <v>391</v>
      </c>
      <c r="F9" s="8" t="s">
        <v>232</v>
      </c>
      <c r="G9" s="97" t="s">
        <v>318</v>
      </c>
      <c r="N9" s="72">
        <v>90</v>
      </c>
      <c r="V9" s="73">
        <v>99</v>
      </c>
      <c r="AD9" s="72">
        <v>99</v>
      </c>
      <c r="BC9" s="14">
        <f>N9+V9+AD9+AL9+AT9+BB9</f>
        <v>288</v>
      </c>
      <c r="BD9" s="28">
        <f>IF($O$4&gt;0,(LARGE(($N9,$V9,$AD9,$AL9,$AT9,$BB9),1)),"0")</f>
        <v>99</v>
      </c>
      <c r="BE9" s="28">
        <f>BC9-BD9</f>
        <v>189</v>
      </c>
      <c r="BI9" s="124" t="s">
        <v>460</v>
      </c>
      <c r="BK9" s="46">
        <f>IF(G9&gt;99,199,G9)</f>
        <v>199</v>
      </c>
      <c r="BL9" s="46">
        <f>IF(H9&gt;99,0,H9)</f>
        <v>0</v>
      </c>
      <c r="BM9" s="46">
        <f>IF(J9&gt;99,199,J9)</f>
        <v>0</v>
      </c>
      <c r="BN9" s="46">
        <f>IF(K9&gt;99,0,K9)</f>
        <v>0</v>
      </c>
      <c r="BO9" s="46">
        <f>BK9+BM9</f>
        <v>199</v>
      </c>
      <c r="BP9" s="46">
        <f>IF(O9&gt;99,199,O9)</f>
        <v>0</v>
      </c>
      <c r="BQ9" s="46">
        <f>IF(P9&gt;99,0,P9)</f>
        <v>0</v>
      </c>
      <c r="BR9" s="46">
        <f>IF(R9&gt;99,199,R9)</f>
        <v>0</v>
      </c>
      <c r="BS9" s="46">
        <f>IF(S9&gt;99,0,S9)</f>
        <v>0</v>
      </c>
      <c r="BT9" s="46">
        <f>BP9+BR9</f>
        <v>0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</sheetData>
  <sortState ref="A9:XFD9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86">
      <formula1>"ja,nee"</formula1>
    </dataValidation>
    <dataValidation type="decimal" allowBlank="1" showInputMessage="1" showErrorMessage="1" sqref="H1:H2 K1:K2 P1:P2 S1:S2 X1:X2 AA1:AA2 AI1:AI2 AF1:AF2 AN1:AN2 AQ1:AQ2 AY1:AY2 AV1:AV2 AI9:AI65486 H9:H65486 AA9:AA65486 X9:X65486 P9:P65486 S9:S65486 K9:K65486 AF9:AF65486 AQ9:AQ65486 AN9:AN65486 AY9:AY65486 AV9:AV65486">
      <formula1>0</formula1>
      <formula2>999</formula2>
    </dataValidation>
    <dataValidation type="decimal" allowBlank="1" showInputMessage="1" showErrorMessage="1" sqref="L1:L2 I1:I2 T1:T2 Q1:Q2 AG1:AG2 AB1:AB2 Y1:Y2 AJ1:AJ2 AR1:AR2 AO1:AO2 AW1:AW2 AZ1:AZ2 L9:L65486 Y9:Y65486 T9:T65486 I9:I65486 AB9:AB65486 AG9:AG65486 Q9:Q65486 AJ9:AJ65486 AO9:AO65486 AR9:AR65486 AW9:AW65486 AZ9:AZ65486">
      <formula1>0</formula1>
      <formula2>10</formula2>
    </dataValidation>
    <dataValidation operator="lessThan" allowBlank="1" showInputMessage="1" showErrorMessage="1" sqref="O1:O2 AE1:AE2 AU1:AU2 O9:O65486 AE9:AE65486 AU9:AU65486"/>
  </dataValidations>
  <printOptions headings="1" gridLines="1"/>
  <pageMargins left="0.19685039370078741" right="0" top="0.98425196850393704" bottom="0.98425196850393704" header="0.51181102362204722" footer="0.51181102362204722"/>
  <pageSetup paperSize="9" scale="87" fitToWidth="3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8721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2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3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4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5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6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7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8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29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0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1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2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3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4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5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6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7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8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39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40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3">
    <pageSetUpPr fitToPage="1"/>
  </sheetPr>
  <dimension ref="A1:CN8"/>
  <sheetViews>
    <sheetView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BI41" sqref="BI41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/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140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121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37" t="s">
        <v>12</v>
      </c>
      <c r="BD5" s="138"/>
      <c r="BE5" s="138"/>
      <c r="BF5" s="139"/>
      <c r="BG5" s="11"/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118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</sheetData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O9:O65536 AE9:AE65536 AU9:AU65536"/>
    <dataValidation type="decimal" allowBlank="1" showInputMessage="1" showErrorMessage="1" sqref="L1:L2 I1:I2 T1:T2 Q1:Q2 AG1:AG2 AB1:AB2 Y1:Y2 AJ1:AJ2 AR1:AR2 AO1:AO2 AW1:AW2 AZ1:AZ2 L9:L65536 Y9:Y65536 T9:T65536 I9:I65536 AB9:AB65536 AG9:AG65536 Q9:Q65536 AJ9:AJ65536 AO9:AO65536 AR9:AR65536 AW9:AW65536 AZ9:AZ65536">
      <formula1>0</formula1>
      <formula2>10</formula2>
    </dataValidation>
    <dataValidation type="decimal" allowBlank="1" showInputMessage="1" showErrorMessage="1" sqref="H1:H2 K1:K2 P1:P2 S1:S2 X1:X2 AA1:AA2 AI1:AI2 AF1:AF2 AN1:AN2 AQ1:AQ2 AY1:AY2 AV1:AV2 AI9:AI65536 H9:H65536 AA9:AA65536 X9:X65536 P9:P65536 S9:S65536 K9:K65536 AF9:AF65536 AQ9:AQ65536 AN9:AN65536 AY9:AY65536 AV9:AV65536">
      <formula1>0</formula1>
      <formula2>999</formula2>
    </dataValidation>
    <dataValidation type="list" allowBlank="1" showInputMessage="1" showErrorMessage="1" sqref="BH1:BH2 BH9:BH655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87" fitToWidth="3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817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7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7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4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8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0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1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2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3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4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5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96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1">
    <pageSetUpPr fitToPage="1"/>
  </sheetPr>
  <dimension ref="A1:CN8"/>
  <sheetViews>
    <sheetView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B9" sqref="B9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/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135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74" t="s">
        <v>122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/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</sheetData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536">
      <formula1>"ja,nee"</formula1>
    </dataValidation>
    <dataValidation type="decimal" allowBlank="1" showInputMessage="1" showErrorMessage="1" sqref="H1:H2 K1:K2 P1:P2 S1:S2 X1:X2 AA1:AA2 AI1:AI2 AF1:AF2 AN1:AN2 AQ1:AQ2 AY1:AY2 AV1:AV2 AV9:AV65536 AY9:AY65536 AN9:AN65536 AQ9:AQ65536 AF9:AF65536 K9:K65536 S9:S65536 P9:P65536 X9:X65536 AA9:AA65536 H9:H65536 AI9:AI65536">
      <formula1>0</formula1>
      <formula2>100</formula2>
    </dataValidation>
    <dataValidation type="decimal" allowBlank="1" showInputMessage="1" showErrorMessage="1" sqref="L1:L2 I1:I2 T1:T2 Q1:Q2 AG1:AG2 AB1:AB2 Y1:Y2 AJ1:AJ2 AR1:AR2 AO1:AO2 AW1:AW2 AZ1:AZ2 AZ9:AZ65536 AW9:AW65536 AR9:AR65536 AO9:AO65536 AJ9:AJ65536 Q9:Q65536 AG9:AG65536 AB9:AB65536 I9:I65536 T9:T65536 Y9:Y65536 L9:L65536">
      <formula1>0</formula1>
      <formula2>10</formula2>
    </dataValidation>
    <dataValidation operator="lessThan" allowBlank="1" showInputMessage="1" showErrorMessage="1" sqref="O1:O2 AE1:AE2 AU1:AU2 AU9:AU65536 AE9:AE65536 O9:O65536"/>
  </dataValidations>
  <printOptions headings="1" gridLines="1"/>
  <pageMargins left="0.19685039370078741" right="0" top="0.98425196850393704" bottom="0.98425196850393704" header="0.51181102362204722" footer="0.51181102362204722"/>
  <pageSetup paperSize="9" scale="87" fitToWidth="3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793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3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3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4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4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0" r:id="rId17" name="Button 14">
              <controlPr defaultSize="0" print="0" autoFill="0" autoPict="0" macro="[0]!Sort_Punten_3">
                <anchor moveWithCells="1" sizeWithCells="1">
                  <from>
                    <xdr:col>30</xdr:col>
                    <xdr:colOff>0</xdr:colOff>
                    <xdr:row>6</xdr:row>
                    <xdr:rowOff>152400</xdr:rowOff>
                  </from>
                  <to>
                    <xdr:col>30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1" r:id="rId18" name="Button 15">
              <controlPr defaultSize="0" print="0" autoFill="0" autoPict="0" macro="[0]!Sort_Pl_Punten_5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2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3" r:id="rId20" name="Button 17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4" r:id="rId21" name="Button 18">
              <controlPr defaultSize="0" print="0" autoFill="0" autoPict="0" macro="[0]!Sort_Punten_5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5" r:id="rId22" name="Button 19">
              <controlPr defaultSize="0" print="0" autoFill="0" autoPict="0" macro="[0]!Sort_Punten_6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56" r:id="rId23" name="Button 20">
              <controlPr defaultSize="0" print="0" autoFill="0" autoPict="0" macro="[0]!Sort_Pl_Punten_6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7"/>
  <dimension ref="A1:K5"/>
  <sheetViews>
    <sheetView workbookViewId="0">
      <selection activeCell="G13" sqref="G13"/>
    </sheetView>
  </sheetViews>
  <sheetFormatPr defaultRowHeight="12.75" x14ac:dyDescent="0.2"/>
  <cols>
    <col min="1" max="1" width="6.85546875" style="1" bestFit="1" customWidth="1"/>
    <col min="2" max="2" width="10" style="1" customWidth="1"/>
    <col min="3" max="3" width="28.140625" style="1" customWidth="1"/>
    <col min="4" max="4" width="26.7109375" style="1" customWidth="1"/>
    <col min="5" max="5" width="7.85546875" style="1" bestFit="1" customWidth="1"/>
    <col min="6" max="6" width="4.140625" style="1" bestFit="1" customWidth="1"/>
    <col min="7" max="7" width="23.28515625" style="1" customWidth="1"/>
    <col min="8" max="8" width="8.7109375" style="1" customWidth="1"/>
    <col min="9" max="9" width="7.85546875" style="20" customWidth="1"/>
    <col min="10" max="10" width="7.5703125" style="1" customWidth="1"/>
    <col min="11" max="11" width="13.42578125" style="1" customWidth="1"/>
  </cols>
  <sheetData>
    <row r="1" spans="1:11" x14ac:dyDescent="0.2">
      <c r="A1" s="156" t="s">
        <v>28</v>
      </c>
      <c r="B1" s="157"/>
      <c r="C1" s="157"/>
      <c r="D1" s="157"/>
      <c r="E1" s="157"/>
      <c r="F1" s="157"/>
      <c r="G1" s="158"/>
      <c r="H1" s="125"/>
      <c r="I1" s="127"/>
      <c r="J1" s="21"/>
      <c r="K1" s="21"/>
    </row>
    <row r="2" spans="1:11" hidden="1" x14ac:dyDescent="0.2">
      <c r="A2" s="14"/>
      <c r="B2" s="14"/>
      <c r="C2" s="14"/>
      <c r="D2" s="14"/>
      <c r="E2" s="14"/>
      <c r="F2" s="14"/>
      <c r="G2" s="8"/>
      <c r="H2" s="8"/>
      <c r="I2" s="18"/>
      <c r="J2" s="14"/>
      <c r="K2" s="14"/>
    </row>
    <row r="3" spans="1:11" ht="25.5" customHeight="1" x14ac:dyDescent="0.2">
      <c r="A3" s="9" t="s">
        <v>8</v>
      </c>
      <c r="B3" s="187" t="s">
        <v>144</v>
      </c>
      <c r="C3" s="188"/>
      <c r="D3" s="22"/>
      <c r="E3" s="189"/>
      <c r="F3" s="189"/>
      <c r="G3" s="15"/>
      <c r="H3" s="190" t="s">
        <v>31</v>
      </c>
      <c r="I3" s="191"/>
      <c r="J3" s="23">
        <v>1</v>
      </c>
      <c r="K3" s="17"/>
    </row>
    <row r="4" spans="1:11" ht="25.5" x14ac:dyDescent="0.2">
      <c r="A4" s="3" t="s">
        <v>20</v>
      </c>
      <c r="B4" s="3" t="s">
        <v>6</v>
      </c>
      <c r="C4" s="3" t="s">
        <v>0</v>
      </c>
      <c r="D4" s="3" t="s">
        <v>1</v>
      </c>
      <c r="E4" s="3" t="s">
        <v>21</v>
      </c>
      <c r="F4" s="3" t="s">
        <v>23</v>
      </c>
      <c r="G4" s="3" t="s">
        <v>24</v>
      </c>
      <c r="H4" s="16" t="s">
        <v>29</v>
      </c>
      <c r="I4" s="19"/>
      <c r="J4" s="10" t="s">
        <v>30</v>
      </c>
      <c r="K4" s="3" t="s">
        <v>25</v>
      </c>
    </row>
    <row r="5" spans="1:11" x14ac:dyDescent="0.2">
      <c r="A5" s="6"/>
      <c r="B5" s="6"/>
      <c r="C5" s="6"/>
      <c r="D5" s="6"/>
      <c r="E5" s="6"/>
      <c r="F5" s="6"/>
    </row>
  </sheetData>
  <sheetProtection sheet="1" objects="1" scenarios="1"/>
  <mergeCells count="5">
    <mergeCell ref="B3:C3"/>
    <mergeCell ref="E3:F3"/>
    <mergeCell ref="H3:I3"/>
    <mergeCell ref="A1:G1"/>
    <mergeCell ref="H1:I1"/>
  </mergeCells>
  <phoneticPr fontId="0" type="noConversion"/>
  <dataValidations count="1">
    <dataValidation type="whole" operator="lessThan" allowBlank="1" showInputMessage="1" showErrorMessage="1" sqref="J3">
      <formula1>99</formula1>
    </dataValidation>
  </dataValidations>
  <printOptions gridLines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Button 1">
              <controlPr defaultSize="0" print="0" autoFill="0" autoPict="0" macro="[0]!Kampioenen">
                <anchor moveWithCells="1" sizeWithCells="1">
                  <from>
                    <xdr:col>3</xdr:col>
                    <xdr:colOff>9525</xdr:colOff>
                    <xdr:row>2</xdr:row>
                    <xdr:rowOff>0</xdr:rowOff>
                  </from>
                  <to>
                    <xdr:col>3</xdr:col>
                    <xdr:colOff>1771650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6"/>
  <dimension ref="A1:N8"/>
  <sheetViews>
    <sheetView workbookViewId="0">
      <pane ySplit="8" topLeftCell="A9" activePane="bottomLeft" state="frozen"/>
      <selection activeCell="C4" sqref="C4:E4"/>
      <selection pane="bottomLeft" activeCell="U34" sqref="U34"/>
    </sheetView>
  </sheetViews>
  <sheetFormatPr defaultRowHeight="12.75" x14ac:dyDescent="0.2"/>
  <cols>
    <col min="1" max="1" width="5.7109375" style="8" customWidth="1"/>
    <col min="2" max="2" width="10.7109375" style="8" customWidth="1"/>
    <col min="3" max="3" width="27.7109375" style="8" customWidth="1"/>
    <col min="4" max="4" width="19.7109375" style="8" customWidth="1"/>
    <col min="5" max="5" width="6.7109375" style="8" customWidth="1"/>
    <col min="6" max="6" width="4.7109375" style="8" customWidth="1"/>
    <col min="7" max="8" width="19.7109375" style="8" customWidth="1"/>
    <col min="9" max="9" width="4.7109375" style="8" hidden="1" customWidth="1"/>
    <col min="10" max="10" width="4.7109375" style="70" hidden="1" customWidth="1"/>
    <col min="11" max="13" width="4.7109375" style="8" hidden="1" customWidth="1"/>
    <col min="14" max="14" width="4.5703125" style="8" bestFit="1" customWidth="1"/>
    <col min="15" max="15" width="5" bestFit="1" customWidth="1"/>
    <col min="16" max="16" width="4.5703125" customWidth="1"/>
    <col min="17" max="17" width="5.5703125" customWidth="1"/>
    <col min="18" max="18" width="6" customWidth="1"/>
  </cols>
  <sheetData>
    <row r="1" spans="1:14" s="46" customFormat="1" x14ac:dyDescent="0.2">
      <c r="A1" s="156" t="s">
        <v>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39"/>
      <c r="N1" s="42"/>
    </row>
    <row r="2" spans="1:14" s="46" customFormat="1" ht="12.75" hidden="1" customHeight="1" x14ac:dyDescent="0.2">
      <c r="A2" s="47"/>
      <c r="B2" s="48"/>
      <c r="C2" s="48">
        <v>9</v>
      </c>
      <c r="D2" s="12">
        <f>FLOOR((C2+3)/4,1)</f>
        <v>3</v>
      </c>
      <c r="E2" s="48"/>
      <c r="F2" s="48"/>
      <c r="G2" s="48"/>
      <c r="H2" s="48">
        <v>192</v>
      </c>
      <c r="I2" s="49">
        <v>190</v>
      </c>
      <c r="J2" s="67">
        <f>H2+I2</f>
        <v>382</v>
      </c>
      <c r="K2" s="49"/>
      <c r="L2" s="49"/>
      <c r="M2" s="49"/>
      <c r="N2" s="50"/>
    </row>
    <row r="3" spans="1:14" s="46" customFormat="1" x14ac:dyDescent="0.2">
      <c r="A3" s="40" t="s">
        <v>8</v>
      </c>
      <c r="B3" s="41"/>
      <c r="C3" s="159" t="str">
        <f>Instellingen!B3</f>
        <v>Kring NVF</v>
      </c>
      <c r="D3" s="161"/>
      <c r="E3" s="125" t="s">
        <v>59</v>
      </c>
      <c r="F3" s="126"/>
      <c r="G3" s="127"/>
      <c r="H3" s="162">
        <v>2</v>
      </c>
      <c r="I3" s="163"/>
      <c r="J3" s="163"/>
      <c r="K3" s="163"/>
      <c r="L3" s="163"/>
      <c r="M3" s="163"/>
      <c r="N3" s="164"/>
    </row>
    <row r="4" spans="1:14" s="46" customFormat="1" hidden="1" x14ac:dyDescent="0.2">
      <c r="A4" s="51"/>
      <c r="B4" s="52"/>
      <c r="C4" s="53"/>
      <c r="D4" s="54"/>
      <c r="E4" s="54"/>
      <c r="F4" s="55"/>
      <c r="G4" s="56"/>
      <c r="H4" s="57"/>
      <c r="I4" s="57"/>
      <c r="J4" s="68"/>
      <c r="K4" s="57"/>
      <c r="L4" s="57"/>
      <c r="M4" s="58"/>
      <c r="N4" s="59"/>
    </row>
    <row r="5" spans="1:14" s="46" customFormat="1" hidden="1" x14ac:dyDescent="0.2">
      <c r="A5" s="60"/>
      <c r="B5" s="61"/>
      <c r="C5" s="62"/>
      <c r="D5" s="63"/>
      <c r="E5" s="63"/>
      <c r="F5" s="64"/>
      <c r="G5" s="60"/>
      <c r="H5" s="65"/>
      <c r="I5" s="65"/>
      <c r="J5" s="69"/>
      <c r="K5" s="65"/>
      <c r="L5" s="65"/>
      <c r="M5" s="58"/>
      <c r="N5" s="59"/>
    </row>
    <row r="6" spans="1:14" s="46" customFormat="1" ht="12.75" customHeight="1" x14ac:dyDescent="0.2">
      <c r="A6" s="192" t="s">
        <v>435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4"/>
    </row>
    <row r="7" spans="1:14" s="46" customFormat="1" ht="12.75" customHeight="1" x14ac:dyDescent="0.2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60</v>
      </c>
      <c r="F8" s="2" t="s">
        <v>2</v>
      </c>
      <c r="G8" s="2" t="s">
        <v>3</v>
      </c>
      <c r="H8" s="10" t="s">
        <v>61</v>
      </c>
      <c r="I8" s="10" t="s">
        <v>62</v>
      </c>
      <c r="J8" s="25" t="s">
        <v>63</v>
      </c>
      <c r="K8" s="10"/>
      <c r="L8" s="10"/>
      <c r="M8" s="2"/>
      <c r="N8" s="66" t="s">
        <v>5</v>
      </c>
    </row>
  </sheetData>
  <sortState ref="A10:N120">
    <sortCondition ref="D10"/>
    <sortCondition ref="C10"/>
    <sortCondition ref="B10"/>
  </sortState>
  <mergeCells count="5">
    <mergeCell ref="A6:N7"/>
    <mergeCell ref="A1:L1"/>
    <mergeCell ref="C3:D3"/>
    <mergeCell ref="E3:G3"/>
    <mergeCell ref="H3:N3"/>
  </mergeCells>
  <phoneticPr fontId="0" type="noConversion"/>
  <dataValidations count="3">
    <dataValidation operator="lessThan" allowBlank="1" showInputMessage="1" showErrorMessage="1" error="De waarde is maximaal 500" sqref="H8"/>
    <dataValidation type="whole" allowBlank="1" showInputMessage="1" showErrorMessage="1" error="Het minimum is 1 en het maximum is 6" prompt="Hier wordt bedoeld van welke wedstrijd of proef de winnaars moeten worden opgebouwd voor onder andere de prijsuitreiking." sqref="H3:N3">
      <formula1>1</formula1>
      <formula2>6</formula2>
    </dataValidation>
    <dataValidation type="whole" operator="lessThan" allowBlank="1" showInputMessage="1" showErrorMessage="1" error="De waarde is maximaal 500" sqref="H9:I38390">
      <formula1>500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69" r:id="rId4" name="Button 1">
              <controlPr defaultSize="0" print="0" autoFill="0" autoPict="0" macro="[0]!Winnaars">
                <anchor moveWithCells="1" sizeWithCells="1">
                  <from>
                    <xdr:col>0</xdr:col>
                    <xdr:colOff>47625</xdr:colOff>
                    <xdr:row>5</xdr:row>
                    <xdr:rowOff>19050</xdr:rowOff>
                  </from>
                  <to>
                    <xdr:col>2</xdr:col>
                    <xdr:colOff>1143000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0" r:id="rId5" name="Button 2">
              <controlPr defaultSize="0" print="0" autoFill="0" autoPict="0" macro="[0]!Dubbele_Combinaties">
                <anchor moveWithCells="1" sizeWithCells="1">
                  <from>
                    <xdr:col>2</xdr:col>
                    <xdr:colOff>1162050</xdr:colOff>
                    <xdr:row>5</xdr:row>
                    <xdr:rowOff>19050</xdr:rowOff>
                  </from>
                  <to>
                    <xdr:col>3</xdr:col>
                    <xdr:colOff>790575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1" r:id="rId6" name="Button 3">
              <controlPr defaultSize="0" print="0" autoFill="0" autoPict="0" macro="[0]!Importeren_Gegevens">
                <anchor moveWithCells="1" sizeWithCells="1">
                  <from>
                    <xdr:col>3</xdr:col>
                    <xdr:colOff>819150</xdr:colOff>
                    <xdr:row>5</xdr:row>
                    <xdr:rowOff>19050</xdr:rowOff>
                  </from>
                  <to>
                    <xdr:col>6</xdr:col>
                    <xdr:colOff>219075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72" r:id="rId7" name="Button 4">
              <controlPr defaultSize="0" print="0" autoFill="0" autoPict="0" macro="[0]!Import_Verwerken">
                <anchor moveWithCells="1" sizeWithCells="1">
                  <from>
                    <xdr:col>6</xdr:col>
                    <xdr:colOff>247650</xdr:colOff>
                    <xdr:row>5</xdr:row>
                    <xdr:rowOff>19050</xdr:rowOff>
                  </from>
                  <to>
                    <xdr:col>8</xdr:col>
                    <xdr:colOff>0</xdr:colOff>
                    <xdr:row>6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9">
    <pageSetUpPr fitToPage="1"/>
  </sheetPr>
  <dimension ref="A1:D45"/>
  <sheetViews>
    <sheetView workbookViewId="0">
      <pane ySplit="2" topLeftCell="A3" activePane="bottomLeft" state="frozen"/>
      <selection activeCell="C4" sqref="C4:E4"/>
      <selection pane="bottomLeft" activeCell="D40" sqref="D40"/>
    </sheetView>
  </sheetViews>
  <sheetFormatPr defaultRowHeight="12.75" x14ac:dyDescent="0.2"/>
  <cols>
    <col min="1" max="1" width="36.5703125" bestFit="1" customWidth="1"/>
    <col min="2" max="2" width="37" customWidth="1"/>
    <col min="3" max="3" width="46.42578125" customWidth="1"/>
    <col min="4" max="4" width="15.85546875" customWidth="1"/>
  </cols>
  <sheetData>
    <row r="1" spans="1:4" x14ac:dyDescent="0.2">
      <c r="A1" s="29"/>
      <c r="B1" s="30" t="s">
        <v>37</v>
      </c>
      <c r="C1" s="30" t="s">
        <v>25</v>
      </c>
      <c r="D1" s="83"/>
    </row>
    <row r="2" spans="1:4" x14ac:dyDescent="0.2">
      <c r="A2" s="31" t="s">
        <v>38</v>
      </c>
      <c r="B2" s="3"/>
      <c r="C2" s="3"/>
      <c r="D2" s="84"/>
    </row>
    <row r="3" spans="1:4" x14ac:dyDescent="0.2">
      <c r="A3" s="32" t="s">
        <v>39</v>
      </c>
      <c r="B3" s="122" t="s">
        <v>144</v>
      </c>
      <c r="C3" s="33"/>
      <c r="D3" s="36"/>
    </row>
    <row r="4" spans="1:4" x14ac:dyDescent="0.2">
      <c r="A4" s="34" t="s">
        <v>40</v>
      </c>
      <c r="B4" s="35">
        <v>1</v>
      </c>
      <c r="C4" s="36" t="s">
        <v>41</v>
      </c>
      <c r="D4" s="36"/>
    </row>
    <row r="5" spans="1:4" x14ac:dyDescent="0.2">
      <c r="A5" s="34" t="s">
        <v>11</v>
      </c>
      <c r="B5" s="35">
        <v>99</v>
      </c>
      <c r="C5" s="36"/>
      <c r="D5" s="36"/>
    </row>
    <row r="6" spans="1:4" x14ac:dyDescent="0.2">
      <c r="A6" s="34" t="s">
        <v>42</v>
      </c>
      <c r="B6" s="35">
        <v>3</v>
      </c>
      <c r="C6" s="36"/>
      <c r="D6" s="36"/>
    </row>
    <row r="7" spans="1:4" x14ac:dyDescent="0.2">
      <c r="A7" s="34" t="s">
        <v>33</v>
      </c>
      <c r="B7" s="35">
        <v>1</v>
      </c>
      <c r="C7" s="36"/>
      <c r="D7" s="36"/>
    </row>
    <row r="8" spans="1:4" x14ac:dyDescent="0.2">
      <c r="A8" s="110" t="s">
        <v>129</v>
      </c>
      <c r="B8" s="34">
        <v>4</v>
      </c>
      <c r="C8" s="36"/>
      <c r="D8" s="36"/>
    </row>
    <row r="9" spans="1:4" hidden="1" x14ac:dyDescent="0.2">
      <c r="A9" s="33"/>
      <c r="B9" s="34"/>
      <c r="C9" s="36"/>
      <c r="D9" s="36"/>
    </row>
    <row r="10" spans="1:4" x14ac:dyDescent="0.2">
      <c r="A10" s="71" t="s">
        <v>64</v>
      </c>
      <c r="B10" s="35">
        <v>90</v>
      </c>
      <c r="C10" s="36" t="s">
        <v>65</v>
      </c>
      <c r="D10" s="36"/>
    </row>
    <row r="11" spans="1:4" hidden="1" x14ac:dyDescent="0.2">
      <c r="A11" s="33"/>
      <c r="B11" s="35"/>
      <c r="C11" s="36"/>
      <c r="D11" s="36"/>
    </row>
    <row r="12" spans="1:4" hidden="1" x14ac:dyDescent="0.2">
      <c r="A12" s="33"/>
      <c r="B12" s="35"/>
      <c r="C12" s="36"/>
      <c r="D12" s="36"/>
    </row>
    <row r="13" spans="1:4" x14ac:dyDescent="0.2">
      <c r="A13" s="33" t="s">
        <v>67</v>
      </c>
      <c r="B13" s="35"/>
      <c r="C13" s="36" t="s">
        <v>69</v>
      </c>
      <c r="D13" s="36"/>
    </row>
    <row r="14" spans="1:4" x14ac:dyDescent="0.2">
      <c r="A14" s="110" t="s">
        <v>134</v>
      </c>
      <c r="B14" s="35" t="s">
        <v>126</v>
      </c>
      <c r="C14" s="75"/>
      <c r="D14" s="36"/>
    </row>
    <row r="15" spans="1:4" hidden="1" x14ac:dyDescent="0.2">
      <c r="A15" s="110" t="s">
        <v>124</v>
      </c>
      <c r="B15" s="34"/>
      <c r="C15" s="36"/>
      <c r="D15" s="36"/>
    </row>
    <row r="16" spans="1:4" hidden="1" x14ac:dyDescent="0.2">
      <c r="A16" s="110" t="s">
        <v>125</v>
      </c>
      <c r="B16" s="34"/>
      <c r="C16" s="36"/>
      <c r="D16" s="36"/>
    </row>
    <row r="17" spans="1:4" hidden="1" x14ac:dyDescent="0.2">
      <c r="A17" s="110" t="s">
        <v>123</v>
      </c>
      <c r="B17" s="35" t="s">
        <v>126</v>
      </c>
      <c r="C17" s="36"/>
      <c r="D17" s="36"/>
    </row>
    <row r="18" spans="1:4" hidden="1" x14ac:dyDescent="0.2">
      <c r="A18" s="110" t="s">
        <v>125</v>
      </c>
      <c r="B18" s="34"/>
      <c r="C18" s="36"/>
      <c r="D18" s="36"/>
    </row>
    <row r="19" spans="1:4" hidden="1" x14ac:dyDescent="0.2">
      <c r="A19" s="4"/>
      <c r="B19" s="4"/>
    </row>
    <row r="20" spans="1:4" hidden="1" x14ac:dyDescent="0.2">
      <c r="A20" s="4"/>
      <c r="B20" s="4"/>
    </row>
    <row r="21" spans="1:4" hidden="1" x14ac:dyDescent="0.2">
      <c r="A21" s="4"/>
      <c r="B21" s="4"/>
    </row>
    <row r="22" spans="1:4" x14ac:dyDescent="0.2">
      <c r="A22" s="4"/>
      <c r="B22" s="4"/>
    </row>
    <row r="23" spans="1:4" ht="38.25" x14ac:dyDescent="0.2">
      <c r="A23" s="30" t="s">
        <v>66</v>
      </c>
      <c r="B23" s="3"/>
      <c r="C23" s="10" t="s">
        <v>43</v>
      </c>
      <c r="D23" s="3"/>
    </row>
    <row r="24" spans="1:4" hidden="1" x14ac:dyDescent="0.2">
      <c r="A24" s="34" t="s">
        <v>44</v>
      </c>
      <c r="B24" s="34">
        <v>1</v>
      </c>
      <c r="C24" s="36" t="s">
        <v>45</v>
      </c>
    </row>
    <row r="25" spans="1:4" x14ac:dyDescent="0.2">
      <c r="A25" s="34" t="s">
        <v>105</v>
      </c>
      <c r="B25" s="35"/>
      <c r="C25" s="36"/>
    </row>
    <row r="26" spans="1:4" x14ac:dyDescent="0.2">
      <c r="A26" s="34" t="s">
        <v>106</v>
      </c>
      <c r="B26" s="35"/>
      <c r="C26" s="36"/>
    </row>
    <row r="27" spans="1:4" x14ac:dyDescent="0.2">
      <c r="A27" s="34" t="s">
        <v>46</v>
      </c>
      <c r="B27" s="35"/>
      <c r="C27" s="36"/>
      <c r="D27" s="36"/>
    </row>
    <row r="28" spans="1:4" x14ac:dyDescent="0.2">
      <c r="A28" s="34" t="s">
        <v>47</v>
      </c>
      <c r="B28" s="35">
        <v>2</v>
      </c>
      <c r="C28" s="36"/>
      <c r="D28" s="36"/>
    </row>
    <row r="29" spans="1:4" x14ac:dyDescent="0.2">
      <c r="A29" s="34" t="s">
        <v>48</v>
      </c>
      <c r="B29" s="35"/>
      <c r="C29" s="36"/>
      <c r="D29" s="36"/>
    </row>
    <row r="30" spans="1:4" x14ac:dyDescent="0.2">
      <c r="A30" s="34" t="s">
        <v>49</v>
      </c>
      <c r="B30" s="35"/>
      <c r="C30" s="36"/>
      <c r="D30" s="36"/>
    </row>
    <row r="31" spans="1:4" x14ac:dyDescent="0.2">
      <c r="A31" s="34" t="s">
        <v>50</v>
      </c>
      <c r="B31" s="35">
        <v>3</v>
      </c>
      <c r="C31" s="36"/>
      <c r="D31" s="36"/>
    </row>
    <row r="32" spans="1:4" x14ac:dyDescent="0.2">
      <c r="A32" s="34"/>
      <c r="B32" s="35"/>
      <c r="C32" s="36"/>
      <c r="D32" s="36"/>
    </row>
    <row r="33" spans="1:4" x14ac:dyDescent="0.2">
      <c r="A33" s="34"/>
      <c r="B33" s="35"/>
      <c r="C33" s="36"/>
      <c r="D33" s="36"/>
    </row>
    <row r="34" spans="1:4" x14ac:dyDescent="0.2">
      <c r="A34" s="4"/>
      <c r="B34" s="4"/>
      <c r="C34" s="4"/>
    </row>
    <row r="35" spans="1:4" hidden="1" x14ac:dyDescent="0.2">
      <c r="A35" s="4"/>
      <c r="B35" s="4"/>
      <c r="C35" s="4"/>
    </row>
    <row r="36" spans="1:4" hidden="1" x14ac:dyDescent="0.2">
      <c r="A36" s="4"/>
      <c r="B36" s="4"/>
      <c r="C36" s="4"/>
    </row>
    <row r="37" spans="1:4" hidden="1" x14ac:dyDescent="0.2">
      <c r="A37" s="4"/>
      <c r="B37" s="4"/>
      <c r="C37" s="4"/>
    </row>
    <row r="38" spans="1:4" hidden="1" x14ac:dyDescent="0.2">
      <c r="A38" s="4"/>
      <c r="B38" s="4"/>
      <c r="C38" s="4"/>
    </row>
    <row r="39" spans="1:4" x14ac:dyDescent="0.2">
      <c r="A39" s="3" t="s">
        <v>51</v>
      </c>
      <c r="B39" s="3" t="s">
        <v>52</v>
      </c>
      <c r="C39" s="3" t="s">
        <v>53</v>
      </c>
      <c r="D39" s="82" t="s">
        <v>71</v>
      </c>
    </row>
    <row r="40" spans="1:4" x14ac:dyDescent="0.2">
      <c r="A40" s="34" t="s">
        <v>54</v>
      </c>
      <c r="B40" s="87" t="s">
        <v>141</v>
      </c>
      <c r="C40" s="88" t="s">
        <v>147</v>
      </c>
      <c r="D40" s="35" t="s">
        <v>101</v>
      </c>
    </row>
    <row r="41" spans="1:4" x14ac:dyDescent="0.2">
      <c r="A41" s="34" t="s">
        <v>55</v>
      </c>
      <c r="B41" s="87" t="s">
        <v>142</v>
      </c>
      <c r="C41" s="88" t="s">
        <v>146</v>
      </c>
      <c r="D41" s="35" t="s">
        <v>101</v>
      </c>
    </row>
    <row r="42" spans="1:4" x14ac:dyDescent="0.2">
      <c r="A42" s="33" t="s">
        <v>56</v>
      </c>
      <c r="B42" s="87" t="s">
        <v>143</v>
      </c>
      <c r="C42" s="88" t="s">
        <v>145</v>
      </c>
      <c r="D42" s="35" t="s">
        <v>101</v>
      </c>
    </row>
    <row r="43" spans="1:4" x14ac:dyDescent="0.2">
      <c r="A43" s="33" t="s">
        <v>57</v>
      </c>
      <c r="B43" s="37" t="s">
        <v>118</v>
      </c>
      <c r="C43" s="38" t="s">
        <v>118</v>
      </c>
      <c r="D43" s="35" t="s">
        <v>101</v>
      </c>
    </row>
    <row r="44" spans="1:4" x14ac:dyDescent="0.2">
      <c r="A44" s="33" t="s">
        <v>103</v>
      </c>
      <c r="B44" s="37" t="s">
        <v>118</v>
      </c>
      <c r="C44" s="38" t="s">
        <v>118</v>
      </c>
      <c r="D44" s="35" t="s">
        <v>101</v>
      </c>
    </row>
    <row r="45" spans="1:4" x14ac:dyDescent="0.2">
      <c r="A45" s="33" t="s">
        <v>104</v>
      </c>
      <c r="B45" s="37" t="s">
        <v>118</v>
      </c>
      <c r="C45" s="38" t="s">
        <v>118</v>
      </c>
      <c r="D45" s="35" t="s">
        <v>101</v>
      </c>
    </row>
  </sheetData>
  <sheetProtection algorithmName="SHA-512" hashValue="nc9cO7xNuBIk6O4ebqOU0tSWQgdxnzAsT5N5fKnLtVB6RRi830W3yl+2EdAeFeTSz/Zp0AA0YtH35Ust97wLig==" saltValue="GF9CO46U3zOME2XCwSgN2A==" spinCount="100000" sheet="1" objects="1" scenarios="1"/>
  <phoneticPr fontId="0" type="noConversion"/>
  <dataValidations count="15">
    <dataValidation type="whole" allowBlank="1" showInputMessage="1" showErrorMessage="1" sqref="B9 B15:B16 B18">
      <formula1>1</formula1>
      <formula2>2</formula2>
    </dataValidation>
    <dataValidation type="whole" showInputMessage="1" showErrorMessage="1" error="Er moet een waarde ingevoerd worden van 1 t/m 6." sqref="B6">
      <formula1>1</formula1>
      <formula2>6</formula2>
    </dataValidation>
    <dataValidation type="whole" allowBlank="1" showInputMessage="1" showErrorMessage="1" sqref="B19:B22">
      <formula1>2</formula1>
      <formula2>3</formula2>
    </dataValidation>
    <dataValidation type="whole" allowBlank="1" showInputMessage="1" showErrorMessage="1" sqref="B32:B33">
      <formula1>2</formula1>
      <formula2>8</formula2>
    </dataValidation>
    <dataValidation type="whole" showInputMessage="1" showErrorMessage="1" error="Er moet een waarde ingevoerd worden." sqref="B5">
      <formula1>1</formula1>
      <formula2>999</formula2>
    </dataValidation>
    <dataValidation type="whole" showInputMessage="1" showErrorMessage="1" error="Er moet een waarde ingevoerd worden." sqref="B4">
      <formula1>1</formula1>
      <formula2>2</formula2>
    </dataValidation>
    <dataValidation type="whole" showInputMessage="1" showErrorMessage="1" error="De waarde kan zijn 0 of 1." sqref="B7">
      <formula1>0</formula1>
      <formula2>2</formula2>
    </dataValidation>
    <dataValidation type="textLength" showInputMessage="1" showErrorMessage="1" error="Er moet een tekst worden ingevoerd." sqref="B3">
      <formula1>1</formula1>
      <formula2>60</formula2>
    </dataValidation>
    <dataValidation type="whole" allowBlank="1" showInputMessage="1" showErrorMessage="1" error="Er moet een waarde ingevoerd worden van 1 t/m 999 of blanko." sqref="B10 B12">
      <formula1>1</formula1>
      <formula2>999</formula2>
    </dataValidation>
    <dataValidation type="whole" allowBlank="1" showInputMessage="1" showErrorMessage="1" error="De minimale waarde is 2 de maximale is 8" sqref="B27:B31">
      <formula1>2</formula1>
      <formula2>8</formula2>
    </dataValidation>
    <dataValidation type="list" allowBlank="1" showInputMessage="1" showErrorMessage="1" sqref="B13">
      <formula1>"Aanmelden,Afmelden"</formula1>
    </dataValidation>
    <dataValidation type="whole" allowBlank="1" showInputMessage="1" showErrorMessage="1" error="Er moet een waarde ingevoerd worden van 2 t/m 4 of blanko." prompt="Indien hier een aantal wordt ingevoerd dan worden bij een lager aantal starts per combinatie de plaatsingspunten gezet op het aantal wat vermeld staat bij Plaatsingspunten te weinig starts." sqref="B11">
      <formula1>2</formula1>
      <formula2>4</formula2>
    </dataValidation>
    <dataValidation type="list" allowBlank="1" showInputMessage="1" showErrorMessage="1" sqref="B14 B17">
      <formula1>"Ja,Nee"</formula1>
    </dataValidation>
    <dataValidation type="list" allowBlank="1" showInputMessage="1" showErrorMessage="1" sqref="D40:D45">
      <formula1>"1: fouten barrage, 2: totaal fouten"</formula1>
    </dataValidation>
    <dataValidation type="whole" showInputMessage="1" showErrorMessage="1" error="Er moet een waarde ingevoerd worden." sqref="B8">
      <formula1>0</formula1>
      <formula2>8</formula2>
    </dataValidation>
  </dataValidations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74" r:id="rId4" name="Button 22">
              <controlPr defaultSize="0" print="0" autoFill="0" autoPict="0" macro="[0]!verbergen_Tab">
                <anchor moveWithCells="1" sizeWithCells="1">
                  <from>
                    <xdr:col>2</xdr:col>
                    <xdr:colOff>161925</xdr:colOff>
                    <xdr:row>13</xdr:row>
                    <xdr:rowOff>38100</xdr:rowOff>
                  </from>
                  <to>
                    <xdr:col>2</xdr:col>
                    <xdr:colOff>3028950</xdr:colOff>
                    <xdr:row>16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pageSetUpPr fitToPage="1"/>
  </sheetPr>
  <dimension ref="A1:J69"/>
  <sheetViews>
    <sheetView workbookViewId="0">
      <pane ySplit="4" topLeftCell="A5" activePane="bottomLeft" state="frozen"/>
      <selection activeCell="C4" sqref="C4:E4"/>
      <selection pane="bottomLeft" activeCell="H69" sqref="H69"/>
    </sheetView>
  </sheetViews>
  <sheetFormatPr defaultRowHeight="12.75" x14ac:dyDescent="0.2"/>
  <cols>
    <col min="1" max="1" width="8" style="1" customWidth="1"/>
    <col min="2" max="2" width="10" style="1" customWidth="1"/>
    <col min="3" max="3" width="28.140625" style="1" customWidth="1"/>
    <col min="4" max="4" width="31.28515625" style="1" customWidth="1"/>
    <col min="5" max="5" width="6.7109375" style="117" bestFit="1" customWidth="1"/>
    <col min="6" max="6" width="4.140625" style="1" bestFit="1" customWidth="1"/>
    <col min="7" max="7" width="23.28515625" style="1" customWidth="1"/>
    <col min="8" max="8" width="30.42578125" style="1" customWidth="1"/>
  </cols>
  <sheetData>
    <row r="1" spans="1:10" x14ac:dyDescent="0.2">
      <c r="A1" s="200" t="s">
        <v>19</v>
      </c>
      <c r="B1" s="201"/>
      <c r="C1" s="201"/>
      <c r="D1" s="201"/>
      <c r="E1" s="201"/>
      <c r="F1" s="201"/>
      <c r="G1" s="201"/>
      <c r="H1" s="202"/>
    </row>
    <row r="2" spans="1:10" hidden="1" x14ac:dyDescent="0.2">
      <c r="A2" s="8"/>
      <c r="B2" s="8"/>
      <c r="C2" s="8"/>
      <c r="D2" s="8"/>
      <c r="E2" s="114"/>
      <c r="F2" s="8"/>
      <c r="G2" s="8"/>
      <c r="H2" s="8"/>
    </row>
    <row r="3" spans="1:10" ht="25.5" customHeight="1" x14ac:dyDescent="0.2">
      <c r="A3" s="9" t="s">
        <v>8</v>
      </c>
      <c r="B3" s="198" t="s">
        <v>144</v>
      </c>
      <c r="C3" s="199"/>
      <c r="D3" s="199"/>
      <c r="E3" s="203" t="s">
        <v>127</v>
      </c>
      <c r="F3" s="204"/>
      <c r="G3" s="112" t="s">
        <v>32</v>
      </c>
      <c r="H3" s="111"/>
    </row>
    <row r="4" spans="1:10" x14ac:dyDescent="0.2">
      <c r="A4" s="3" t="s">
        <v>20</v>
      </c>
      <c r="B4" s="3" t="s">
        <v>6</v>
      </c>
      <c r="C4" s="82" t="s">
        <v>128</v>
      </c>
      <c r="D4" s="3" t="s">
        <v>1</v>
      </c>
      <c r="E4" s="115" t="s">
        <v>21</v>
      </c>
      <c r="F4" s="3" t="s">
        <v>23</v>
      </c>
      <c r="G4" s="3" t="s">
        <v>24</v>
      </c>
      <c r="H4" s="3" t="s">
        <v>25</v>
      </c>
      <c r="I4" s="113" t="str">
        <f>IF(C4&lt;&gt;"",RIGHT(C4,LEN(C4)-SEARCH(" ",C4,1)),"")</f>
        <v>/ amazone</v>
      </c>
      <c r="J4" s="113" t="str">
        <f>IF(C4&lt;&gt;"",LEFT(C4, SEARCH(" ",C4,1)),"")</f>
        <v xml:space="preserve">Ruiter </v>
      </c>
    </row>
    <row r="5" spans="1:10" x14ac:dyDescent="0.2">
      <c r="A5" s="6"/>
      <c r="B5" s="6"/>
      <c r="C5" s="6"/>
      <c r="D5" s="6"/>
      <c r="E5" s="116"/>
      <c r="F5" s="6"/>
    </row>
    <row r="6" spans="1:10" x14ac:dyDescent="0.2">
      <c r="C6" s="1" t="s">
        <v>468</v>
      </c>
      <c r="D6" s="1" t="s">
        <v>469</v>
      </c>
    </row>
    <row r="7" spans="1:10" x14ac:dyDescent="0.2">
      <c r="A7" s="1">
        <v>1</v>
      </c>
      <c r="B7" s="1" t="s">
        <v>154</v>
      </c>
      <c r="C7" s="1" t="s">
        <v>324</v>
      </c>
      <c r="D7" s="1" t="s">
        <v>155</v>
      </c>
      <c r="E7" s="117" t="s">
        <v>136</v>
      </c>
      <c r="F7" s="1" t="s">
        <v>470</v>
      </c>
      <c r="G7" s="1" t="s">
        <v>153</v>
      </c>
      <c r="H7" s="1" t="s">
        <v>446</v>
      </c>
    </row>
    <row r="8" spans="1:10" x14ac:dyDescent="0.2">
      <c r="A8" s="1">
        <v>2</v>
      </c>
      <c r="B8" s="1" t="s">
        <v>161</v>
      </c>
      <c r="C8" s="1" t="s">
        <v>326</v>
      </c>
      <c r="D8" s="1" t="s">
        <v>162</v>
      </c>
      <c r="E8" s="117" t="s">
        <v>136</v>
      </c>
      <c r="F8" s="1" t="s">
        <v>470</v>
      </c>
      <c r="G8" s="1" t="s">
        <v>153</v>
      </c>
    </row>
    <row r="9" spans="1:10" x14ac:dyDescent="0.2">
      <c r="A9" s="1" t="s">
        <v>471</v>
      </c>
      <c r="B9" s="1" t="s">
        <v>151</v>
      </c>
      <c r="C9" s="1" t="s">
        <v>326</v>
      </c>
      <c r="D9" s="1" t="s">
        <v>152</v>
      </c>
      <c r="E9" s="117" t="s">
        <v>136</v>
      </c>
      <c r="F9" s="1" t="s">
        <v>470</v>
      </c>
      <c r="G9" s="1" t="s">
        <v>153</v>
      </c>
    </row>
    <row r="10" spans="1:10" x14ac:dyDescent="0.2">
      <c r="A10" s="1" t="s">
        <v>472</v>
      </c>
      <c r="B10" s="1" t="s">
        <v>167</v>
      </c>
      <c r="C10" s="1" t="s">
        <v>327</v>
      </c>
      <c r="D10" s="1" t="s">
        <v>168</v>
      </c>
      <c r="E10" s="117" t="s">
        <v>136</v>
      </c>
      <c r="F10" s="1" t="s">
        <v>470</v>
      </c>
      <c r="G10" s="1" t="s">
        <v>165</v>
      </c>
    </row>
    <row r="12" spans="1:10" x14ac:dyDescent="0.2">
      <c r="C12" s="1" t="s">
        <v>473</v>
      </c>
      <c r="D12" s="1" t="s">
        <v>469</v>
      </c>
    </row>
    <row r="13" spans="1:10" x14ac:dyDescent="0.2">
      <c r="A13" s="1">
        <v>1</v>
      </c>
      <c r="B13" s="1" t="s">
        <v>148</v>
      </c>
      <c r="C13" s="1" t="s">
        <v>319</v>
      </c>
      <c r="D13" s="1" t="s">
        <v>149</v>
      </c>
      <c r="E13" s="117" t="s">
        <v>137</v>
      </c>
      <c r="F13" s="1" t="s">
        <v>474</v>
      </c>
      <c r="G13" s="1" t="s">
        <v>150</v>
      </c>
      <c r="H13" s="1" t="s">
        <v>446</v>
      </c>
    </row>
    <row r="14" spans="1:10" x14ac:dyDescent="0.2">
      <c r="A14" s="1">
        <v>2</v>
      </c>
      <c r="B14" s="1" t="s">
        <v>392</v>
      </c>
      <c r="C14" s="1" t="s">
        <v>423</v>
      </c>
      <c r="D14" s="1" t="s">
        <v>393</v>
      </c>
      <c r="E14" s="117" t="s">
        <v>137</v>
      </c>
      <c r="F14" s="1" t="s">
        <v>474</v>
      </c>
      <c r="G14" s="1" t="s">
        <v>394</v>
      </c>
    </row>
    <row r="15" spans="1:10" x14ac:dyDescent="0.2">
      <c r="A15" s="1" t="s">
        <v>471</v>
      </c>
      <c r="B15" s="1" t="s">
        <v>158</v>
      </c>
      <c r="C15" s="1" t="s">
        <v>323</v>
      </c>
      <c r="D15" s="1" t="s">
        <v>159</v>
      </c>
      <c r="E15" s="117" t="s">
        <v>137</v>
      </c>
      <c r="F15" s="1" t="s">
        <v>474</v>
      </c>
      <c r="G15" s="1" t="s">
        <v>160</v>
      </c>
    </row>
    <row r="16" spans="1:10" x14ac:dyDescent="0.2">
      <c r="A16" s="1" t="s">
        <v>472</v>
      </c>
      <c r="B16" s="1" t="s">
        <v>169</v>
      </c>
      <c r="C16" s="1" t="s">
        <v>328</v>
      </c>
      <c r="D16" s="1" t="s">
        <v>170</v>
      </c>
      <c r="E16" s="117" t="s">
        <v>137</v>
      </c>
      <c r="F16" s="1" t="s">
        <v>474</v>
      </c>
      <c r="G16" s="1" t="s">
        <v>171</v>
      </c>
    </row>
    <row r="18" spans="1:8" x14ac:dyDescent="0.2">
      <c r="C18" s="1" t="s">
        <v>475</v>
      </c>
      <c r="D18" s="1" t="s">
        <v>476</v>
      </c>
    </row>
    <row r="19" spans="1:8" x14ac:dyDescent="0.2">
      <c r="A19" s="1">
        <v>1</v>
      </c>
      <c r="B19" s="1" t="s">
        <v>239</v>
      </c>
      <c r="C19" s="1" t="s">
        <v>357</v>
      </c>
      <c r="D19" s="1" t="s">
        <v>240</v>
      </c>
      <c r="E19" s="117" t="s">
        <v>130</v>
      </c>
      <c r="F19" s="1" t="s">
        <v>474</v>
      </c>
      <c r="G19" s="1" t="s">
        <v>153</v>
      </c>
      <c r="H19" s="1" t="s">
        <v>446</v>
      </c>
    </row>
    <row r="20" spans="1:8" x14ac:dyDescent="0.2">
      <c r="A20" s="1" t="s">
        <v>471</v>
      </c>
      <c r="B20" s="1" t="s">
        <v>243</v>
      </c>
      <c r="C20" s="1" t="s">
        <v>343</v>
      </c>
      <c r="D20" s="1" t="s">
        <v>244</v>
      </c>
      <c r="E20" s="117" t="s">
        <v>130</v>
      </c>
      <c r="F20" s="1" t="s">
        <v>474</v>
      </c>
      <c r="G20" s="1" t="s">
        <v>208</v>
      </c>
    </row>
    <row r="22" spans="1:8" x14ac:dyDescent="0.2">
      <c r="C22" s="1" t="s">
        <v>477</v>
      </c>
      <c r="D22" s="1" t="s">
        <v>469</v>
      </c>
    </row>
    <row r="23" spans="1:8" x14ac:dyDescent="0.2">
      <c r="A23" s="1">
        <v>1</v>
      </c>
      <c r="B23" s="1" t="s">
        <v>395</v>
      </c>
      <c r="C23" s="1" t="s">
        <v>424</v>
      </c>
      <c r="D23" s="1" t="s">
        <v>396</v>
      </c>
      <c r="E23" s="117" t="s">
        <v>130</v>
      </c>
      <c r="F23" s="1" t="s">
        <v>120</v>
      </c>
      <c r="G23" s="1" t="s">
        <v>178</v>
      </c>
      <c r="H23" s="1" t="s">
        <v>446</v>
      </c>
    </row>
    <row r="24" spans="1:8" x14ac:dyDescent="0.2">
      <c r="A24" s="1">
        <v>2</v>
      </c>
      <c r="B24" s="1" t="s">
        <v>179</v>
      </c>
      <c r="C24" s="1" t="s">
        <v>324</v>
      </c>
      <c r="D24" s="1" t="s">
        <v>180</v>
      </c>
      <c r="E24" s="117" t="s">
        <v>130</v>
      </c>
      <c r="F24" s="1" t="s">
        <v>120</v>
      </c>
      <c r="G24" s="1" t="s">
        <v>153</v>
      </c>
    </row>
    <row r="25" spans="1:8" x14ac:dyDescent="0.2">
      <c r="A25" s="1" t="s">
        <v>471</v>
      </c>
      <c r="B25" s="1" t="s">
        <v>176</v>
      </c>
      <c r="C25" s="1" t="s">
        <v>335</v>
      </c>
      <c r="D25" s="1" t="s">
        <v>177</v>
      </c>
      <c r="E25" s="117" t="s">
        <v>130</v>
      </c>
      <c r="F25" s="1" t="s">
        <v>120</v>
      </c>
      <c r="G25" s="1" t="s">
        <v>178</v>
      </c>
    </row>
    <row r="26" spans="1:8" x14ac:dyDescent="0.2">
      <c r="A26" s="1" t="s">
        <v>472</v>
      </c>
      <c r="B26" s="1" t="s">
        <v>221</v>
      </c>
      <c r="C26" s="1" t="s">
        <v>347</v>
      </c>
      <c r="D26" s="1" t="s">
        <v>222</v>
      </c>
      <c r="E26" s="117" t="s">
        <v>130</v>
      </c>
      <c r="F26" s="1" t="s">
        <v>120</v>
      </c>
      <c r="G26" s="1" t="s">
        <v>223</v>
      </c>
    </row>
    <row r="28" spans="1:8" x14ac:dyDescent="0.2">
      <c r="C28" s="1" t="s">
        <v>478</v>
      </c>
      <c r="D28" s="1" t="s">
        <v>476</v>
      </c>
    </row>
    <row r="29" spans="1:8" x14ac:dyDescent="0.2">
      <c r="A29" s="1">
        <v>1</v>
      </c>
      <c r="B29" s="1" t="s">
        <v>241</v>
      </c>
      <c r="C29" s="1" t="s">
        <v>357</v>
      </c>
      <c r="D29" s="1" t="s">
        <v>242</v>
      </c>
      <c r="E29" s="117" t="s">
        <v>131</v>
      </c>
      <c r="F29" s="1" t="s">
        <v>120</v>
      </c>
      <c r="G29" s="1" t="s">
        <v>153</v>
      </c>
      <c r="H29" s="1" t="s">
        <v>446</v>
      </c>
    </row>
    <row r="30" spans="1:8" x14ac:dyDescent="0.2">
      <c r="A30" s="1" t="s">
        <v>471</v>
      </c>
      <c r="B30" s="1" t="s">
        <v>245</v>
      </c>
      <c r="C30" s="1" t="s">
        <v>360</v>
      </c>
      <c r="D30" s="1" t="s">
        <v>246</v>
      </c>
      <c r="E30" s="117" t="s">
        <v>131</v>
      </c>
      <c r="F30" s="1" t="s">
        <v>120</v>
      </c>
      <c r="G30" s="1" t="s">
        <v>153</v>
      </c>
    </row>
    <row r="31" spans="1:8" x14ac:dyDescent="0.2">
      <c r="A31" s="1" t="s">
        <v>472</v>
      </c>
      <c r="B31" s="1" t="s">
        <v>190</v>
      </c>
      <c r="C31" s="1" t="s">
        <v>336</v>
      </c>
      <c r="D31" s="1" t="s">
        <v>191</v>
      </c>
      <c r="E31" s="117" t="s">
        <v>131</v>
      </c>
      <c r="F31" s="1" t="s">
        <v>120</v>
      </c>
      <c r="G31" s="1" t="s">
        <v>150</v>
      </c>
    </row>
    <row r="33" spans="1:8" x14ac:dyDescent="0.2">
      <c r="C33" s="1" t="s">
        <v>479</v>
      </c>
      <c r="D33" s="1" t="s">
        <v>480</v>
      </c>
    </row>
    <row r="34" spans="1:8" x14ac:dyDescent="0.2">
      <c r="A34" s="1">
        <v>1</v>
      </c>
      <c r="B34" s="1" t="s">
        <v>235</v>
      </c>
      <c r="C34" s="1" t="s">
        <v>355</v>
      </c>
      <c r="D34" s="1" t="s">
        <v>236</v>
      </c>
      <c r="E34" s="117" t="s">
        <v>131</v>
      </c>
      <c r="F34" s="1" t="s">
        <v>481</v>
      </c>
      <c r="G34" s="1" t="s">
        <v>189</v>
      </c>
      <c r="H34" s="1" t="s">
        <v>446</v>
      </c>
    </row>
    <row r="35" spans="1:8" x14ac:dyDescent="0.2">
      <c r="A35" s="1">
        <v>2</v>
      </c>
      <c r="B35" s="1" t="s">
        <v>187</v>
      </c>
      <c r="C35" s="1" t="s">
        <v>333</v>
      </c>
      <c r="D35" s="1" t="s">
        <v>188</v>
      </c>
      <c r="E35" s="117" t="s">
        <v>131</v>
      </c>
      <c r="F35" s="1" t="s">
        <v>481</v>
      </c>
      <c r="G35" s="1" t="s">
        <v>189</v>
      </c>
    </row>
    <row r="36" spans="1:8" x14ac:dyDescent="0.2">
      <c r="A36" s="1">
        <v>3</v>
      </c>
      <c r="B36" s="1" t="s">
        <v>198</v>
      </c>
      <c r="C36" s="1" t="s">
        <v>338</v>
      </c>
      <c r="D36" s="1" t="s">
        <v>199</v>
      </c>
      <c r="E36" s="117" t="s">
        <v>131</v>
      </c>
      <c r="F36" s="1" t="s">
        <v>481</v>
      </c>
      <c r="G36" s="1" t="s">
        <v>178</v>
      </c>
    </row>
    <row r="37" spans="1:8" x14ac:dyDescent="0.2">
      <c r="A37" s="1">
        <v>4</v>
      </c>
      <c r="B37" s="1" t="s">
        <v>224</v>
      </c>
      <c r="C37" s="1" t="s">
        <v>350</v>
      </c>
      <c r="D37" s="1" t="s">
        <v>225</v>
      </c>
      <c r="E37" s="117" t="s">
        <v>131</v>
      </c>
      <c r="F37" s="1" t="s">
        <v>482</v>
      </c>
      <c r="G37" s="1" t="s">
        <v>153</v>
      </c>
    </row>
    <row r="38" spans="1:8" x14ac:dyDescent="0.2">
      <c r="A38" s="1">
        <v>5</v>
      </c>
      <c r="B38" s="1" t="s">
        <v>192</v>
      </c>
      <c r="C38" s="1" t="s">
        <v>337</v>
      </c>
      <c r="D38" s="1" t="s">
        <v>193</v>
      </c>
      <c r="E38" s="117" t="s">
        <v>131</v>
      </c>
      <c r="F38" s="1" t="s">
        <v>481</v>
      </c>
      <c r="G38" s="1" t="s">
        <v>153</v>
      </c>
    </row>
    <row r="39" spans="1:8" x14ac:dyDescent="0.2">
      <c r="A39" s="1">
        <v>6</v>
      </c>
      <c r="B39" s="1" t="s">
        <v>204</v>
      </c>
      <c r="C39" s="1" t="s">
        <v>342</v>
      </c>
      <c r="D39" s="1" t="s">
        <v>205</v>
      </c>
      <c r="E39" s="117" t="s">
        <v>131</v>
      </c>
      <c r="F39" s="1" t="s">
        <v>481</v>
      </c>
      <c r="G39" s="1" t="s">
        <v>150</v>
      </c>
    </row>
    <row r="40" spans="1:8" x14ac:dyDescent="0.2">
      <c r="A40" s="1">
        <v>7</v>
      </c>
      <c r="B40" s="1" t="s">
        <v>406</v>
      </c>
      <c r="C40" s="1" t="s">
        <v>371</v>
      </c>
      <c r="D40" s="1" t="s">
        <v>407</v>
      </c>
      <c r="E40" s="117" t="s">
        <v>131</v>
      </c>
      <c r="F40" s="1" t="s">
        <v>481</v>
      </c>
      <c r="G40" s="1" t="s">
        <v>153</v>
      </c>
    </row>
    <row r="41" spans="1:8" x14ac:dyDescent="0.2">
      <c r="A41" s="1" t="s">
        <v>471</v>
      </c>
      <c r="B41" s="1" t="s">
        <v>200</v>
      </c>
      <c r="C41" s="1" t="s">
        <v>339</v>
      </c>
      <c r="D41" s="1" t="s">
        <v>201</v>
      </c>
      <c r="E41" s="117" t="s">
        <v>131</v>
      </c>
      <c r="F41" s="1" t="s">
        <v>481</v>
      </c>
      <c r="G41" s="1" t="s">
        <v>153</v>
      </c>
    </row>
    <row r="42" spans="1:8" x14ac:dyDescent="0.2">
      <c r="A42" s="1" t="s">
        <v>472</v>
      </c>
      <c r="B42" s="1" t="s">
        <v>181</v>
      </c>
      <c r="C42" s="1" t="s">
        <v>428</v>
      </c>
      <c r="D42" s="1" t="s">
        <v>182</v>
      </c>
      <c r="E42" s="117" t="s">
        <v>131</v>
      </c>
      <c r="F42" s="1" t="s">
        <v>481</v>
      </c>
      <c r="G42" s="1" t="s">
        <v>153</v>
      </c>
    </row>
    <row r="43" spans="1:8" x14ac:dyDescent="0.2">
      <c r="A43" s="1" t="s">
        <v>483</v>
      </c>
      <c r="B43" s="1" t="s">
        <v>206</v>
      </c>
      <c r="C43" s="1" t="s">
        <v>343</v>
      </c>
      <c r="D43" s="1" t="s">
        <v>207</v>
      </c>
      <c r="E43" s="117" t="s">
        <v>131</v>
      </c>
      <c r="F43" s="1" t="s">
        <v>481</v>
      </c>
      <c r="G43" s="1" t="s">
        <v>208</v>
      </c>
    </row>
    <row r="45" spans="1:8" x14ac:dyDescent="0.2">
      <c r="C45" s="1" t="s">
        <v>484</v>
      </c>
      <c r="D45" s="1" t="s">
        <v>469</v>
      </c>
    </row>
    <row r="46" spans="1:8" x14ac:dyDescent="0.2">
      <c r="A46" s="1">
        <v>1</v>
      </c>
      <c r="B46" s="1" t="s">
        <v>273</v>
      </c>
      <c r="C46" s="1" t="s">
        <v>357</v>
      </c>
      <c r="D46" s="1" t="s">
        <v>274</v>
      </c>
      <c r="E46" s="117" t="s">
        <v>132</v>
      </c>
      <c r="F46" s="1" t="s">
        <v>120</v>
      </c>
      <c r="G46" s="1" t="s">
        <v>153</v>
      </c>
      <c r="H46" s="1" t="s">
        <v>446</v>
      </c>
    </row>
    <row r="48" spans="1:8" x14ac:dyDescent="0.2">
      <c r="C48" s="1" t="s">
        <v>485</v>
      </c>
      <c r="D48" s="1" t="s">
        <v>486</v>
      </c>
    </row>
    <row r="49" spans="1:8" x14ac:dyDescent="0.2">
      <c r="A49" s="1">
        <v>1</v>
      </c>
      <c r="B49" s="1" t="s">
        <v>251</v>
      </c>
      <c r="C49" s="1" t="s">
        <v>360</v>
      </c>
      <c r="D49" s="1" t="s">
        <v>252</v>
      </c>
      <c r="E49" s="117" t="s">
        <v>132</v>
      </c>
      <c r="F49" s="1" t="s">
        <v>481</v>
      </c>
      <c r="G49" s="1" t="s">
        <v>153</v>
      </c>
      <c r="H49" s="1" t="s">
        <v>446</v>
      </c>
    </row>
    <row r="50" spans="1:8" x14ac:dyDescent="0.2">
      <c r="A50" s="1">
        <v>2</v>
      </c>
      <c r="B50" s="1" t="s">
        <v>257</v>
      </c>
      <c r="C50" s="1" t="s">
        <v>365</v>
      </c>
      <c r="D50" s="1" t="s">
        <v>258</v>
      </c>
      <c r="E50" s="117" t="s">
        <v>132</v>
      </c>
      <c r="F50" s="1" t="s">
        <v>481</v>
      </c>
      <c r="G50" s="1" t="s">
        <v>232</v>
      </c>
    </row>
    <row r="51" spans="1:8" x14ac:dyDescent="0.2">
      <c r="A51" s="1">
        <v>3</v>
      </c>
      <c r="B51" s="1" t="s">
        <v>255</v>
      </c>
      <c r="C51" s="1" t="s">
        <v>364</v>
      </c>
      <c r="D51" s="1" t="s">
        <v>256</v>
      </c>
      <c r="E51" s="117" t="s">
        <v>132</v>
      </c>
      <c r="F51" s="1" t="s">
        <v>481</v>
      </c>
      <c r="G51" s="1" t="s">
        <v>178</v>
      </c>
    </row>
    <row r="52" spans="1:8" x14ac:dyDescent="0.2">
      <c r="A52" s="1">
        <v>4</v>
      </c>
      <c r="B52" s="1" t="s">
        <v>263</v>
      </c>
      <c r="C52" s="1" t="s">
        <v>360</v>
      </c>
      <c r="D52" s="1" t="s">
        <v>264</v>
      </c>
      <c r="E52" s="117" t="s">
        <v>132</v>
      </c>
      <c r="F52" s="1" t="s">
        <v>481</v>
      </c>
      <c r="G52" s="1" t="s">
        <v>153</v>
      </c>
    </row>
    <row r="53" spans="1:8" x14ac:dyDescent="0.2">
      <c r="A53" s="1">
        <v>5</v>
      </c>
      <c r="B53" s="1" t="s">
        <v>261</v>
      </c>
      <c r="C53" s="1" t="s">
        <v>364</v>
      </c>
      <c r="D53" s="1" t="s">
        <v>262</v>
      </c>
      <c r="E53" s="117" t="s">
        <v>132</v>
      </c>
      <c r="F53" s="1" t="s">
        <v>481</v>
      </c>
      <c r="G53" s="1" t="s">
        <v>178</v>
      </c>
    </row>
    <row r="54" spans="1:8" x14ac:dyDescent="0.2">
      <c r="A54" s="1">
        <v>6</v>
      </c>
      <c r="B54" s="1" t="s">
        <v>271</v>
      </c>
      <c r="C54" s="1" t="s">
        <v>371</v>
      </c>
      <c r="D54" s="1" t="s">
        <v>272</v>
      </c>
      <c r="E54" s="117" t="s">
        <v>132</v>
      </c>
      <c r="F54" s="1" t="s">
        <v>481</v>
      </c>
      <c r="G54" s="1" t="s">
        <v>153</v>
      </c>
    </row>
    <row r="55" spans="1:8" x14ac:dyDescent="0.2">
      <c r="A55" s="1">
        <v>7</v>
      </c>
      <c r="B55" s="1" t="s">
        <v>267</v>
      </c>
      <c r="C55" s="1" t="s">
        <v>369</v>
      </c>
      <c r="D55" s="1" t="s">
        <v>268</v>
      </c>
      <c r="E55" s="117" t="s">
        <v>132</v>
      </c>
      <c r="F55" s="1" t="s">
        <v>482</v>
      </c>
      <c r="G55" s="1" t="s">
        <v>153</v>
      </c>
    </row>
    <row r="56" spans="1:8" x14ac:dyDescent="0.2">
      <c r="A56" s="1">
        <v>8</v>
      </c>
      <c r="B56" s="1" t="s">
        <v>202</v>
      </c>
      <c r="C56" s="1" t="s">
        <v>340</v>
      </c>
      <c r="D56" s="1" t="s">
        <v>203</v>
      </c>
      <c r="E56" s="117" t="s">
        <v>132</v>
      </c>
      <c r="F56" s="1" t="s">
        <v>482</v>
      </c>
      <c r="G56" s="1" t="s">
        <v>150</v>
      </c>
    </row>
    <row r="57" spans="1:8" x14ac:dyDescent="0.2">
      <c r="A57" s="1">
        <v>9</v>
      </c>
      <c r="B57" s="1" t="s">
        <v>278</v>
      </c>
      <c r="C57" s="1" t="s">
        <v>374</v>
      </c>
      <c r="D57" s="1" t="s">
        <v>279</v>
      </c>
      <c r="E57" s="117" t="s">
        <v>132</v>
      </c>
      <c r="F57" s="1" t="s">
        <v>481</v>
      </c>
      <c r="G57" s="1" t="s">
        <v>150</v>
      </c>
    </row>
    <row r="58" spans="1:8" x14ac:dyDescent="0.2">
      <c r="A58" s="1" t="s">
        <v>471</v>
      </c>
      <c r="B58" s="1" t="s">
        <v>253</v>
      </c>
      <c r="C58" s="1" t="s">
        <v>345</v>
      </c>
      <c r="D58" s="1" t="s">
        <v>254</v>
      </c>
      <c r="E58" s="117" t="s">
        <v>132</v>
      </c>
      <c r="F58" s="1" t="s">
        <v>481</v>
      </c>
      <c r="G58" s="1" t="s">
        <v>153</v>
      </c>
    </row>
    <row r="59" spans="1:8" x14ac:dyDescent="0.2">
      <c r="A59" s="1" t="s">
        <v>472</v>
      </c>
      <c r="B59" s="1" t="s">
        <v>269</v>
      </c>
      <c r="C59" s="1" t="s">
        <v>370</v>
      </c>
      <c r="D59" s="1" t="s">
        <v>270</v>
      </c>
      <c r="E59" s="117" t="s">
        <v>132</v>
      </c>
      <c r="F59" s="1" t="s">
        <v>481</v>
      </c>
      <c r="G59" s="1" t="s">
        <v>232</v>
      </c>
    </row>
    <row r="60" spans="1:8" x14ac:dyDescent="0.2">
      <c r="A60" s="1" t="s">
        <v>483</v>
      </c>
      <c r="B60" s="1" t="s">
        <v>265</v>
      </c>
      <c r="C60" s="1" t="s">
        <v>368</v>
      </c>
      <c r="D60" s="1" t="s">
        <v>266</v>
      </c>
      <c r="E60" s="117" t="s">
        <v>132</v>
      </c>
      <c r="F60" s="1" t="s">
        <v>481</v>
      </c>
      <c r="G60" s="1" t="s">
        <v>232</v>
      </c>
    </row>
    <row r="62" spans="1:8" x14ac:dyDescent="0.2">
      <c r="C62" s="1" t="s">
        <v>487</v>
      </c>
      <c r="D62" s="1" t="s">
        <v>488</v>
      </c>
    </row>
    <row r="63" spans="1:8" x14ac:dyDescent="0.2">
      <c r="A63" s="1">
        <v>1</v>
      </c>
      <c r="B63" s="1" t="s">
        <v>294</v>
      </c>
      <c r="C63" s="1" t="s">
        <v>381</v>
      </c>
      <c r="D63" s="1" t="s">
        <v>295</v>
      </c>
      <c r="E63" s="117" t="s">
        <v>133</v>
      </c>
      <c r="F63" s="1" t="s">
        <v>481</v>
      </c>
      <c r="G63" s="1" t="s">
        <v>165</v>
      </c>
      <c r="H63" s="1" t="s">
        <v>446</v>
      </c>
    </row>
    <row r="64" spans="1:8" x14ac:dyDescent="0.2">
      <c r="A64" s="1">
        <v>2</v>
      </c>
      <c r="B64" s="1" t="s">
        <v>298</v>
      </c>
      <c r="C64" s="1" t="s">
        <v>381</v>
      </c>
      <c r="D64" s="1" t="s">
        <v>299</v>
      </c>
      <c r="E64" s="117" t="s">
        <v>133</v>
      </c>
      <c r="F64" s="1" t="s">
        <v>481</v>
      </c>
      <c r="G64" s="1" t="s">
        <v>165</v>
      </c>
    </row>
    <row r="65" spans="1:7" x14ac:dyDescent="0.2">
      <c r="A65" s="1">
        <v>3</v>
      </c>
      <c r="B65" s="1" t="s">
        <v>296</v>
      </c>
      <c r="C65" s="1" t="s">
        <v>373</v>
      </c>
      <c r="D65" s="1" t="s">
        <v>297</v>
      </c>
      <c r="E65" s="117" t="s">
        <v>133</v>
      </c>
      <c r="F65" s="1" t="s">
        <v>481</v>
      </c>
      <c r="G65" s="1" t="s">
        <v>232</v>
      </c>
    </row>
    <row r="66" spans="1:7" x14ac:dyDescent="0.2">
      <c r="A66" s="1">
        <v>4</v>
      </c>
      <c r="B66" s="1" t="s">
        <v>302</v>
      </c>
      <c r="C66" s="1" t="s">
        <v>345</v>
      </c>
      <c r="D66" s="1" t="s">
        <v>303</v>
      </c>
      <c r="E66" s="117" t="s">
        <v>133</v>
      </c>
      <c r="F66" s="1" t="s">
        <v>481</v>
      </c>
      <c r="G66" s="1" t="s">
        <v>153</v>
      </c>
    </row>
    <row r="67" spans="1:7" x14ac:dyDescent="0.2">
      <c r="A67" s="1">
        <v>5</v>
      </c>
      <c r="B67" s="1" t="s">
        <v>306</v>
      </c>
      <c r="C67" s="1" t="s">
        <v>386</v>
      </c>
      <c r="D67" s="1" t="s">
        <v>307</v>
      </c>
      <c r="E67" s="117" t="s">
        <v>133</v>
      </c>
      <c r="F67" s="1" t="s">
        <v>481</v>
      </c>
      <c r="G67" s="1" t="s">
        <v>232</v>
      </c>
    </row>
    <row r="68" spans="1:7" x14ac:dyDescent="0.2">
      <c r="A68" s="1" t="s">
        <v>471</v>
      </c>
      <c r="B68" s="1" t="s">
        <v>300</v>
      </c>
      <c r="C68" s="1" t="s">
        <v>383</v>
      </c>
      <c r="D68" s="1" t="s">
        <v>301</v>
      </c>
      <c r="E68" s="117" t="s">
        <v>133</v>
      </c>
      <c r="F68" s="1" t="s">
        <v>482</v>
      </c>
      <c r="G68" s="1" t="s">
        <v>232</v>
      </c>
    </row>
    <row r="69" spans="1:7" x14ac:dyDescent="0.2">
      <c r="A69" s="1" t="s">
        <v>472</v>
      </c>
      <c r="B69" s="1" t="s">
        <v>280</v>
      </c>
      <c r="C69" s="1" t="s">
        <v>375</v>
      </c>
      <c r="D69" s="1" t="s">
        <v>281</v>
      </c>
      <c r="E69" s="117" t="s">
        <v>133</v>
      </c>
      <c r="F69" s="1" t="s">
        <v>482</v>
      </c>
      <c r="G69" s="1" t="s">
        <v>232</v>
      </c>
    </row>
  </sheetData>
  <sheetProtection sheet="1" objects="1" scenarios="1"/>
  <mergeCells count="3">
    <mergeCell ref="B3:D3"/>
    <mergeCell ref="A1:H1"/>
    <mergeCell ref="E3:F3"/>
  </mergeCells>
  <phoneticPr fontId="0" type="noConversion"/>
  <printOptions gridLines="1"/>
  <pageMargins left="0.19685039370078741" right="0.19685039370078741" top="0.98425196850393704" bottom="0.98425196850393704" header="0.51181102362204722" footer="0.51181102362204722"/>
  <pageSetup paperSize="9" fitToHeight="1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Afvaardiging">
                <anchor moveWithCells="1" sizeWithCells="1">
                  <from>
                    <xdr:col>6</xdr:col>
                    <xdr:colOff>1285875</xdr:colOff>
                    <xdr:row>1</xdr:row>
                    <xdr:rowOff>0</xdr:rowOff>
                  </from>
                  <to>
                    <xdr:col>7</xdr:col>
                    <xdr:colOff>2009775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pageSetUpPr fitToPage="1"/>
  </sheetPr>
  <dimension ref="A1:CN18"/>
  <sheetViews>
    <sheetView zoomScaleNormal="100" workbookViewId="0">
      <pane xSplit="5" ySplit="8" topLeftCell="I9" activePane="bottomRight" state="frozen"/>
      <selection activeCell="C4" sqref="C4:E4"/>
      <selection pane="topRight" activeCell="C4" sqref="C4:E4"/>
      <selection pane="bottomLeft" activeCell="C4" sqref="C4:E4"/>
      <selection pane="bottomRight" activeCell="BG13" sqref="BG13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2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136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119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2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45" t="str">
        <f>Instellingen!C43</f>
        <v xml:space="preserve"> </v>
      </c>
      <c r="AF7" s="146"/>
      <c r="AG7" s="146"/>
      <c r="AH7" s="146"/>
      <c r="AI7" s="146"/>
      <c r="AJ7" s="146"/>
      <c r="AK7" s="146"/>
      <c r="AL7" s="147"/>
      <c r="AM7" s="145" t="str">
        <f>Instellingen!C44</f>
        <v xml:space="preserve"> </v>
      </c>
      <c r="AN7" s="148"/>
      <c r="AO7" s="148"/>
      <c r="AP7" s="148"/>
      <c r="AQ7" s="148"/>
      <c r="AR7" s="148"/>
      <c r="AS7" s="148"/>
      <c r="AT7" s="149"/>
      <c r="AU7" s="145" t="str">
        <f>Instellingen!C45</f>
        <v xml:space="preserve"> </v>
      </c>
      <c r="AV7" s="148"/>
      <c r="AW7" s="148"/>
      <c r="AX7" s="148"/>
      <c r="AY7" s="148"/>
      <c r="AZ7" s="148"/>
      <c r="BA7" s="148"/>
      <c r="BB7" s="149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77" t="s">
        <v>75</v>
      </c>
      <c r="I8" s="77" t="s">
        <v>76</v>
      </c>
      <c r="J8" s="102" t="s">
        <v>77</v>
      </c>
      <c r="K8" s="80" t="s">
        <v>78</v>
      </c>
      <c r="L8" s="80" t="s">
        <v>79</v>
      </c>
      <c r="M8" s="2" t="s">
        <v>4</v>
      </c>
      <c r="N8" s="2" t="s">
        <v>15</v>
      </c>
      <c r="O8" s="105" t="s">
        <v>74</v>
      </c>
      <c r="P8" s="91" t="s">
        <v>75</v>
      </c>
      <c r="Q8" s="91" t="s">
        <v>76</v>
      </c>
      <c r="R8" s="98" t="s">
        <v>77</v>
      </c>
      <c r="S8" s="91" t="s">
        <v>78</v>
      </c>
      <c r="T8" s="91" t="s">
        <v>79</v>
      </c>
      <c r="U8" s="2" t="s">
        <v>4</v>
      </c>
      <c r="V8" s="2" t="s">
        <v>15</v>
      </c>
      <c r="W8" s="105" t="s">
        <v>74</v>
      </c>
      <c r="X8" s="91" t="s">
        <v>75</v>
      </c>
      <c r="Y8" s="91" t="s">
        <v>76</v>
      </c>
      <c r="Z8" s="98" t="s">
        <v>77</v>
      </c>
      <c r="AA8" s="91" t="s">
        <v>78</v>
      </c>
      <c r="AB8" s="91" t="s">
        <v>79</v>
      </c>
      <c r="AC8" s="2" t="s">
        <v>4</v>
      </c>
      <c r="AD8" s="2" t="s">
        <v>15</v>
      </c>
      <c r="AE8" s="105" t="s">
        <v>74</v>
      </c>
      <c r="AF8" s="91" t="s">
        <v>75</v>
      </c>
      <c r="AG8" s="91" t="s">
        <v>76</v>
      </c>
      <c r="AH8" s="98" t="s">
        <v>77</v>
      </c>
      <c r="AI8" s="91" t="s">
        <v>78</v>
      </c>
      <c r="AJ8" s="91" t="s">
        <v>79</v>
      </c>
      <c r="AK8" s="2" t="s">
        <v>4</v>
      </c>
      <c r="AL8" s="2" t="s">
        <v>15</v>
      </c>
      <c r="AM8" s="105" t="s">
        <v>74</v>
      </c>
      <c r="AN8" s="91" t="s">
        <v>75</v>
      </c>
      <c r="AO8" s="91" t="s">
        <v>76</v>
      </c>
      <c r="AP8" s="98" t="s">
        <v>77</v>
      </c>
      <c r="AQ8" s="91" t="s">
        <v>78</v>
      </c>
      <c r="AR8" s="91" t="s">
        <v>79</v>
      </c>
      <c r="AS8" s="2" t="s">
        <v>4</v>
      </c>
      <c r="AT8" s="2" t="s">
        <v>15</v>
      </c>
      <c r="AU8" s="105" t="s">
        <v>74</v>
      </c>
      <c r="AV8" s="91" t="s">
        <v>75</v>
      </c>
      <c r="AW8" s="91" t="s">
        <v>76</v>
      </c>
      <c r="AX8" s="98" t="s">
        <v>77</v>
      </c>
      <c r="AY8" s="91" t="s">
        <v>78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6" t="s">
        <v>107</v>
      </c>
      <c r="CF8" s="86" t="s">
        <v>108</v>
      </c>
      <c r="CG8" s="86" t="s">
        <v>109</v>
      </c>
      <c r="CH8" s="86" t="s">
        <v>110</v>
      </c>
      <c r="CI8" s="86" t="s">
        <v>111</v>
      </c>
      <c r="CJ8" s="86" t="s">
        <v>112</v>
      </c>
      <c r="CK8" s="86" t="s">
        <v>113</v>
      </c>
      <c r="CL8" s="86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154</v>
      </c>
      <c r="C9" s="8" t="s">
        <v>324</v>
      </c>
      <c r="D9" s="8" t="s">
        <v>155</v>
      </c>
      <c r="E9" s="8" t="s">
        <v>325</v>
      </c>
      <c r="F9" s="8" t="s">
        <v>153</v>
      </c>
      <c r="G9" s="97">
        <v>0</v>
      </c>
      <c r="H9" s="78">
        <v>70</v>
      </c>
      <c r="I9" s="78">
        <v>7</v>
      </c>
      <c r="J9" s="103">
        <v>4</v>
      </c>
      <c r="K9" s="79">
        <v>70</v>
      </c>
      <c r="L9" s="79">
        <v>7</v>
      </c>
      <c r="M9" s="72">
        <v>2</v>
      </c>
      <c r="N9" s="72">
        <v>2</v>
      </c>
      <c r="O9" s="106">
        <v>0</v>
      </c>
      <c r="P9" s="81">
        <v>75.5</v>
      </c>
      <c r="Q9" s="81">
        <v>7.5</v>
      </c>
      <c r="U9" s="73">
        <v>1</v>
      </c>
      <c r="V9" s="73">
        <v>1</v>
      </c>
      <c r="W9" s="97">
        <v>0</v>
      </c>
      <c r="X9" s="79">
        <v>73</v>
      </c>
      <c r="Y9" s="79">
        <v>7</v>
      </c>
      <c r="Z9" s="97">
        <v>0</v>
      </c>
      <c r="AA9" s="79">
        <v>73</v>
      </c>
      <c r="AB9" s="79">
        <v>7</v>
      </c>
      <c r="AC9" s="72">
        <v>1</v>
      </c>
      <c r="AD9" s="72">
        <v>1</v>
      </c>
      <c r="BC9" s="14">
        <f>N9+V9+AD9+AL9+AT9+BB9</f>
        <v>4</v>
      </c>
      <c r="BD9" s="28">
        <f>IF($O$4&gt;0,(LARGE(($N9,$V9,$AD9,$AL9,$AT9,$BB9),1)),"0")</f>
        <v>2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IF(H9="",0,H9)</f>
        <v>70</v>
      </c>
      <c r="BM9" s="46">
        <f>IF(J9&gt;99,199,J9)</f>
        <v>4</v>
      </c>
      <c r="BN9" s="46">
        <f>IF(K9="",0,K9)</f>
        <v>70</v>
      </c>
      <c r="BO9" s="46">
        <f>BK9+BM9</f>
        <v>4</v>
      </c>
      <c r="BP9" s="46">
        <f>IF(O9&gt;99,199,O9)</f>
        <v>0</v>
      </c>
      <c r="BQ9" s="46">
        <f>IF(P9="",0,P9)</f>
        <v>75.5</v>
      </c>
      <c r="BR9" s="46">
        <f>IF(R9&gt;99,199,R9)</f>
        <v>0</v>
      </c>
      <c r="BS9" s="46">
        <f>IF(S9="",0,S9)</f>
        <v>0</v>
      </c>
      <c r="BT9" s="46">
        <f>BP9+BR9</f>
        <v>0</v>
      </c>
      <c r="BU9" s="46">
        <f>IF(W9&gt;99,199,W9)</f>
        <v>0</v>
      </c>
      <c r="BV9" s="46">
        <f>IF(X9="",0,X9)</f>
        <v>73</v>
      </c>
      <c r="BW9" s="46">
        <f>IF(Z9&gt;99,199,Z9)</f>
        <v>0</v>
      </c>
      <c r="BX9" s="46">
        <f>IF(AA9="",0,AA9)</f>
        <v>73</v>
      </c>
      <c r="BY9" s="46">
        <f>BU9+BW9</f>
        <v>0</v>
      </c>
      <c r="BZ9" s="46">
        <f>IF(AE9&gt;99,199,AE9)</f>
        <v>0</v>
      </c>
      <c r="CA9" s="46">
        <f>IF(AF9="",0,AF9)</f>
        <v>0</v>
      </c>
      <c r="CB9" s="46">
        <f>IF(AH9&gt;99,199,AH9)</f>
        <v>0</v>
      </c>
      <c r="CC9" s="46">
        <f>IF(AI9="",0,AI9)</f>
        <v>0</v>
      </c>
      <c r="CD9" s="46">
        <f>BZ9+CB9</f>
        <v>0</v>
      </c>
      <c r="CE9" s="46">
        <f>IF(AM9&gt;99,199,AM9)</f>
        <v>0</v>
      </c>
      <c r="CF9" s="46">
        <f>IF(AN9="",0,AN9)</f>
        <v>0</v>
      </c>
      <c r="CG9" s="46">
        <f>IF(AP9&gt;99,199,AP9)</f>
        <v>0</v>
      </c>
      <c r="CH9" s="46">
        <f>IF(AQ9="",0,AQ9)</f>
        <v>0</v>
      </c>
      <c r="CI9" s="46">
        <f>CE9+CG9</f>
        <v>0</v>
      </c>
      <c r="CJ9" s="46">
        <f>IF(AU9&gt;99,199,AU9)</f>
        <v>0</v>
      </c>
      <c r="CK9" s="46">
        <f>IF(AV9="",0,AV9)</f>
        <v>0</v>
      </c>
      <c r="CL9" s="46">
        <f>IF(AX9&gt;99,199,AX9)</f>
        <v>0</v>
      </c>
      <c r="CM9" s="46">
        <f>IF(AY9="",0,AY9)</f>
        <v>0</v>
      </c>
      <c r="CN9" s="46">
        <f>CJ9+CL9</f>
        <v>0</v>
      </c>
    </row>
    <row r="10" spans="1:92" x14ac:dyDescent="0.2">
      <c r="A10" s="8">
        <v>2</v>
      </c>
      <c r="B10" s="8" t="s">
        <v>161</v>
      </c>
      <c r="C10" s="8" t="s">
        <v>326</v>
      </c>
      <c r="D10" s="8" t="s">
        <v>162</v>
      </c>
      <c r="E10" s="8" t="s">
        <v>325</v>
      </c>
      <c r="F10" s="8" t="s">
        <v>153</v>
      </c>
      <c r="G10" s="97">
        <v>0</v>
      </c>
      <c r="H10" s="78">
        <v>65.5</v>
      </c>
      <c r="I10" s="78">
        <v>6.5</v>
      </c>
      <c r="J10" s="103">
        <v>4</v>
      </c>
      <c r="K10" s="79">
        <v>65.5</v>
      </c>
      <c r="L10" s="79">
        <v>6.5</v>
      </c>
      <c r="M10" s="72">
        <v>3</v>
      </c>
      <c r="N10" s="72">
        <v>3</v>
      </c>
      <c r="O10" s="106">
        <v>0</v>
      </c>
      <c r="P10" s="81">
        <v>71</v>
      </c>
      <c r="Q10" s="81">
        <v>7</v>
      </c>
      <c r="U10" s="73">
        <v>3</v>
      </c>
      <c r="V10" s="73">
        <v>3</v>
      </c>
      <c r="W10" s="97">
        <v>4</v>
      </c>
      <c r="X10" s="79">
        <v>71</v>
      </c>
      <c r="Y10" s="79">
        <v>7</v>
      </c>
      <c r="AC10" s="72">
        <v>5</v>
      </c>
      <c r="AD10" s="72">
        <v>5</v>
      </c>
      <c r="BC10" s="14">
        <f>N10+V10+AD10+AL10+AT10+BB10</f>
        <v>11</v>
      </c>
      <c r="BD10" s="28">
        <f>IF($O$4&gt;0,(LARGE(($N10,$V10,$AD10,$AL10,$AT10,$BB10),1)),"0")</f>
        <v>5</v>
      </c>
      <c r="BE10" s="28">
        <f>BC10-BD10</f>
        <v>6</v>
      </c>
      <c r="BF10" s="8">
        <v>2</v>
      </c>
      <c r="BK10" s="46">
        <f>IF(G10&gt;99,199,G10)</f>
        <v>0</v>
      </c>
      <c r="BL10" s="46">
        <f>IF(H10="",0,H10)</f>
        <v>65.5</v>
      </c>
      <c r="BM10" s="46">
        <f>IF(J10&gt;99,199,J10)</f>
        <v>4</v>
      </c>
      <c r="BN10" s="46">
        <f>IF(K10="",0,K10)</f>
        <v>65.5</v>
      </c>
      <c r="BO10" s="46">
        <f>BK10+BM10</f>
        <v>4</v>
      </c>
      <c r="BP10" s="46">
        <f>IF(O10&gt;99,199,O10)</f>
        <v>0</v>
      </c>
      <c r="BQ10" s="46">
        <f>IF(P10="",0,P10)</f>
        <v>71</v>
      </c>
      <c r="BR10" s="46">
        <f>IF(R10&gt;99,199,R10)</f>
        <v>0</v>
      </c>
      <c r="BS10" s="46">
        <f>IF(S10="",0,S10)</f>
        <v>0</v>
      </c>
      <c r="BT10" s="46">
        <f>BP10+BR10</f>
        <v>0</v>
      </c>
      <c r="BU10" s="46">
        <f>IF(W10&gt;99,199,W10)</f>
        <v>4</v>
      </c>
      <c r="BV10" s="46">
        <f>IF(X10="",0,X10)</f>
        <v>71</v>
      </c>
      <c r="BW10" s="46">
        <f>IF(Z10&gt;99,199,Z10)</f>
        <v>0</v>
      </c>
      <c r="BX10" s="46">
        <f>IF(AA10="",0,AA10)</f>
        <v>0</v>
      </c>
      <c r="BY10" s="46">
        <f>BU10+BW10</f>
        <v>4</v>
      </c>
      <c r="BZ10" s="46">
        <f>IF(AE10&gt;99,199,AE10)</f>
        <v>0</v>
      </c>
      <c r="CA10" s="46">
        <f>IF(AF10="",0,AF10)</f>
        <v>0</v>
      </c>
      <c r="CB10" s="46">
        <f>IF(AH10&gt;99,199,AH10)</f>
        <v>0</v>
      </c>
      <c r="CC10" s="46">
        <f>IF(AI10="",0,AI10)</f>
        <v>0</v>
      </c>
      <c r="CD10" s="46">
        <f>BZ10+CB10</f>
        <v>0</v>
      </c>
      <c r="CE10" s="46">
        <f>IF(AM10&gt;99,199,AM10)</f>
        <v>0</v>
      </c>
      <c r="CF10" s="46">
        <f>IF(AN10="",0,AN10)</f>
        <v>0</v>
      </c>
      <c r="CG10" s="46">
        <f>IF(AP10&gt;99,199,AP10)</f>
        <v>0</v>
      </c>
      <c r="CH10" s="46">
        <f>IF(AQ10="",0,AQ10)</f>
        <v>0</v>
      </c>
      <c r="CI10" s="46">
        <f>CE10+CG10</f>
        <v>0</v>
      </c>
      <c r="CJ10" s="46">
        <f>IF(AU10&gt;99,199,AU10)</f>
        <v>0</v>
      </c>
      <c r="CK10" s="46">
        <f>IF(AV10="",0,AV10)</f>
        <v>0</v>
      </c>
      <c r="CL10" s="46">
        <f>IF(AX10&gt;99,199,AX10)</f>
        <v>0</v>
      </c>
      <c r="CM10" s="46">
        <f>IF(AY10="",0,AY10)</f>
        <v>0</v>
      </c>
      <c r="CN10" s="46">
        <f>CJ10+CL10</f>
        <v>0</v>
      </c>
    </row>
    <row r="11" spans="1:92" x14ac:dyDescent="0.2">
      <c r="A11" s="8">
        <v>3</v>
      </c>
      <c r="B11" s="8" t="s">
        <v>151</v>
      </c>
      <c r="C11" s="8" t="s">
        <v>326</v>
      </c>
      <c r="D11" s="8" t="s">
        <v>152</v>
      </c>
      <c r="E11" s="8" t="s">
        <v>325</v>
      </c>
      <c r="F11" s="8" t="s">
        <v>153</v>
      </c>
      <c r="G11" s="97">
        <v>0</v>
      </c>
      <c r="H11" s="78">
        <v>55</v>
      </c>
      <c r="I11" s="78">
        <v>5.5</v>
      </c>
      <c r="M11" s="72">
        <v>5</v>
      </c>
      <c r="N11" s="72">
        <v>5</v>
      </c>
      <c r="O11" s="106" t="s">
        <v>174</v>
      </c>
      <c r="V11" s="73">
        <v>90</v>
      </c>
      <c r="W11" s="97">
        <v>0</v>
      </c>
      <c r="X11" s="79">
        <v>68.5</v>
      </c>
      <c r="Y11" s="79">
        <v>6.5</v>
      </c>
      <c r="Z11" s="97">
        <v>0</v>
      </c>
      <c r="AA11" s="79">
        <v>68.5</v>
      </c>
      <c r="AB11" s="79">
        <v>6.5</v>
      </c>
      <c r="AC11" s="72">
        <v>3</v>
      </c>
      <c r="AD11" s="72">
        <v>3</v>
      </c>
      <c r="BC11" s="14">
        <f>N11+V11+AD11+AL11+AT11+BB11</f>
        <v>98</v>
      </c>
      <c r="BD11" s="28">
        <f>IF($O$4&gt;0,(LARGE(($N11,$V11,$AD11,$AL11,$AT11,$BB11),1)),"0")</f>
        <v>90</v>
      </c>
      <c r="BE11" s="28">
        <f>BC11-BD11</f>
        <v>8</v>
      </c>
      <c r="BG11" s="8">
        <v>1</v>
      </c>
      <c r="BK11" s="46">
        <f>IF(G11&gt;99,199,G11)</f>
        <v>0</v>
      </c>
      <c r="BL11" s="46">
        <f>IF(H11="",0,H11)</f>
        <v>55</v>
      </c>
      <c r="BM11" s="46">
        <f>IF(J11&gt;99,199,J11)</f>
        <v>0</v>
      </c>
      <c r="BN11" s="46">
        <f>IF(K11="",0,K11)</f>
        <v>0</v>
      </c>
      <c r="BO11" s="46">
        <f>BK11+BM11</f>
        <v>0</v>
      </c>
      <c r="BP11" s="46">
        <f>IF(O11&gt;99,199,O11)</f>
        <v>199</v>
      </c>
      <c r="BQ11" s="46">
        <f>IF(P11="",0,P11)</f>
        <v>0</v>
      </c>
      <c r="BR11" s="46">
        <f>IF(R11&gt;99,199,R11)</f>
        <v>0</v>
      </c>
      <c r="BS11" s="46">
        <f>IF(S11="",0,S11)</f>
        <v>0</v>
      </c>
      <c r="BT11" s="46">
        <f>BP11+BR11</f>
        <v>199</v>
      </c>
      <c r="BU11" s="46">
        <f>IF(W11&gt;99,199,W11)</f>
        <v>0</v>
      </c>
      <c r="BV11" s="46">
        <f>IF(X11="",0,X11)</f>
        <v>68.5</v>
      </c>
      <c r="BW11" s="46">
        <f>IF(Z11&gt;99,199,Z11)</f>
        <v>0</v>
      </c>
      <c r="BX11" s="46">
        <f>IF(AA11="",0,AA11)</f>
        <v>68.5</v>
      </c>
      <c r="BY11" s="46">
        <f>BU11+BW11</f>
        <v>0</v>
      </c>
      <c r="BZ11" s="46">
        <f>IF(AE11&gt;99,199,AE11)</f>
        <v>0</v>
      </c>
      <c r="CA11" s="46">
        <f>IF(AF11="",0,AF11)</f>
        <v>0</v>
      </c>
      <c r="CB11" s="46">
        <f>IF(AH11&gt;99,199,AH11)</f>
        <v>0</v>
      </c>
      <c r="CC11" s="46">
        <f>IF(AI11="",0,AI11)</f>
        <v>0</v>
      </c>
      <c r="CD11" s="46">
        <f>BZ11+CB11</f>
        <v>0</v>
      </c>
      <c r="CE11" s="46">
        <f>IF(AM11&gt;99,199,AM11)</f>
        <v>0</v>
      </c>
      <c r="CF11" s="46">
        <f>IF(AN11="",0,AN11)</f>
        <v>0</v>
      </c>
      <c r="CG11" s="46">
        <f>IF(AP11&gt;99,199,AP11)</f>
        <v>0</v>
      </c>
      <c r="CH11" s="46">
        <f>IF(AQ11="",0,AQ11)</f>
        <v>0</v>
      </c>
      <c r="CI11" s="46">
        <f>CE11+CG11</f>
        <v>0</v>
      </c>
      <c r="CJ11" s="46">
        <f>IF(AU11&gt;99,199,AU11)</f>
        <v>0</v>
      </c>
      <c r="CK11" s="46">
        <f>IF(AV11="",0,AV11)</f>
        <v>0</v>
      </c>
      <c r="CL11" s="46">
        <f>IF(AX11&gt;99,199,AX11)</f>
        <v>0</v>
      </c>
      <c r="CM11" s="46">
        <f>IF(AY11="",0,AY11)</f>
        <v>0</v>
      </c>
      <c r="CN11" s="46">
        <f>CJ11+CL11</f>
        <v>0</v>
      </c>
    </row>
    <row r="12" spans="1:92" x14ac:dyDescent="0.2">
      <c r="A12" s="8">
        <v>4</v>
      </c>
      <c r="B12" s="8" t="s">
        <v>167</v>
      </c>
      <c r="C12" s="8" t="s">
        <v>327</v>
      </c>
      <c r="D12" s="8" t="s">
        <v>168</v>
      </c>
      <c r="E12" s="8" t="s">
        <v>325</v>
      </c>
      <c r="F12" s="8" t="s">
        <v>165</v>
      </c>
      <c r="G12" s="97">
        <v>12</v>
      </c>
      <c r="H12" s="78">
        <v>65</v>
      </c>
      <c r="I12" s="78">
        <v>6.5</v>
      </c>
      <c r="M12" s="72">
        <v>6</v>
      </c>
      <c r="N12" s="72">
        <v>6</v>
      </c>
      <c r="O12" s="106">
        <v>4</v>
      </c>
      <c r="P12" s="81">
        <v>67.5</v>
      </c>
      <c r="Q12" s="81">
        <v>6.5</v>
      </c>
      <c r="U12" s="73">
        <v>4</v>
      </c>
      <c r="V12" s="73">
        <v>4</v>
      </c>
      <c r="W12" s="97">
        <v>4</v>
      </c>
      <c r="X12" s="79">
        <v>64.5</v>
      </c>
      <c r="Y12" s="79">
        <v>6</v>
      </c>
      <c r="AC12" s="72">
        <v>6</v>
      </c>
      <c r="AD12" s="72">
        <v>6</v>
      </c>
      <c r="BC12" s="14">
        <f>N12+V12+AD12+AL12+AT12+BB12</f>
        <v>16</v>
      </c>
      <c r="BD12" s="28">
        <f>IF($O$4&gt;0,(LARGE(($N12,$V12,$AD12,$AL12,$AT12,$BB12),1)),"0")</f>
        <v>6</v>
      </c>
      <c r="BE12" s="28">
        <f>BC12-BD12</f>
        <v>10</v>
      </c>
      <c r="BG12" s="8">
        <v>2</v>
      </c>
      <c r="BK12" s="46">
        <f>IF(G12&gt;99,199,G12)</f>
        <v>12</v>
      </c>
      <c r="BL12" s="46">
        <f>IF(H12="",0,H12)</f>
        <v>65</v>
      </c>
      <c r="BM12" s="46">
        <f>IF(J12&gt;99,199,J12)</f>
        <v>0</v>
      </c>
      <c r="BN12" s="46">
        <f>IF(K12="",0,K12)</f>
        <v>0</v>
      </c>
      <c r="BO12" s="46">
        <f>BK12+BM12</f>
        <v>12</v>
      </c>
      <c r="BP12" s="46">
        <f>IF(O12&gt;99,199,O12)</f>
        <v>4</v>
      </c>
      <c r="BQ12" s="46">
        <f>IF(P12="",0,P12)</f>
        <v>67.5</v>
      </c>
      <c r="BR12" s="46">
        <f>IF(R12&gt;99,199,R12)</f>
        <v>0</v>
      </c>
      <c r="BS12" s="46">
        <f>IF(S12="",0,S12)</f>
        <v>0</v>
      </c>
      <c r="BT12" s="46">
        <f>BP12+BR12</f>
        <v>4</v>
      </c>
      <c r="BU12" s="46">
        <f>IF(W12&gt;99,199,W12)</f>
        <v>4</v>
      </c>
      <c r="BV12" s="46">
        <f>IF(X12="",0,X12)</f>
        <v>64.5</v>
      </c>
      <c r="BW12" s="46">
        <f>IF(Z12&gt;99,199,Z12)</f>
        <v>0</v>
      </c>
      <c r="BX12" s="46">
        <f>IF(AA12="",0,AA12)</f>
        <v>0</v>
      </c>
      <c r="BY12" s="46">
        <f>BU12+BW12</f>
        <v>4</v>
      </c>
      <c r="BZ12" s="46">
        <f>IF(AE12&gt;99,199,AE12)</f>
        <v>0</v>
      </c>
      <c r="CA12" s="46">
        <f>IF(AF12="",0,AF12)</f>
        <v>0</v>
      </c>
      <c r="CB12" s="46">
        <f>IF(AH12&gt;99,199,AH12)</f>
        <v>0</v>
      </c>
      <c r="CC12" s="46">
        <f>IF(AI12="",0,AI12)</f>
        <v>0</v>
      </c>
      <c r="CD12" s="46">
        <f>BZ12+CB12</f>
        <v>0</v>
      </c>
      <c r="CE12" s="46">
        <f>IF(AM12&gt;99,199,AM12)</f>
        <v>0</v>
      </c>
      <c r="CF12" s="46">
        <f>IF(AN12="",0,AN12)</f>
        <v>0</v>
      </c>
      <c r="CG12" s="46">
        <f>IF(AP12&gt;99,199,AP12)</f>
        <v>0</v>
      </c>
      <c r="CH12" s="46">
        <f>IF(AQ12="",0,AQ12)</f>
        <v>0</v>
      </c>
      <c r="CI12" s="46">
        <f>CE12+CG12</f>
        <v>0</v>
      </c>
      <c r="CJ12" s="46">
        <f>IF(AU12&gt;99,199,AU12)</f>
        <v>0</v>
      </c>
      <c r="CK12" s="46">
        <f>IF(AV12="",0,AV12)</f>
        <v>0</v>
      </c>
      <c r="CL12" s="46">
        <f>IF(AX12&gt;99,199,AX12)</f>
        <v>0</v>
      </c>
      <c r="CM12" s="46">
        <f>IF(AY12="",0,AY12)</f>
        <v>0</v>
      </c>
      <c r="CN12" s="46">
        <f>CJ12+CL12</f>
        <v>0</v>
      </c>
    </row>
    <row r="13" spans="1:92" x14ac:dyDescent="0.2">
      <c r="A13" s="8">
        <v>5</v>
      </c>
      <c r="B13" s="8" t="s">
        <v>156</v>
      </c>
      <c r="C13" s="8" t="s">
        <v>321</v>
      </c>
      <c r="D13" s="8" t="s">
        <v>157</v>
      </c>
      <c r="E13" s="8" t="s">
        <v>322</v>
      </c>
      <c r="F13" s="8" t="s">
        <v>153</v>
      </c>
      <c r="G13" s="97">
        <v>0</v>
      </c>
      <c r="H13" s="78">
        <v>63</v>
      </c>
      <c r="I13" s="78">
        <v>6.5</v>
      </c>
      <c r="J13" s="103">
        <v>0</v>
      </c>
      <c r="K13" s="79">
        <v>63</v>
      </c>
      <c r="L13" s="79">
        <v>6.5</v>
      </c>
      <c r="M13" s="72">
        <v>1</v>
      </c>
      <c r="N13" s="72">
        <v>1</v>
      </c>
      <c r="V13" s="73">
        <v>99</v>
      </c>
      <c r="AD13" s="72">
        <v>99</v>
      </c>
      <c r="BC13" s="14">
        <f>N13+V13+AD13+AL13+AT13+BB13</f>
        <v>199</v>
      </c>
      <c r="BD13" s="28">
        <f>IF($O$4&gt;0,(LARGE(($N13,$V13,$AD13,$AL13,$AT13,$BB13),1)),"0")</f>
        <v>99</v>
      </c>
      <c r="BE13" s="28">
        <f>BC13-BD13</f>
        <v>100</v>
      </c>
      <c r="BI13" s="123"/>
      <c r="BK13" s="46">
        <f>IF(G13&gt;99,199,G13)</f>
        <v>0</v>
      </c>
      <c r="BL13" s="46">
        <f>IF(H13="",0,H13)</f>
        <v>63</v>
      </c>
      <c r="BM13" s="46">
        <f>IF(J13&gt;99,199,J13)</f>
        <v>0</v>
      </c>
      <c r="BN13" s="46">
        <f>IF(K13="",0,K13)</f>
        <v>63</v>
      </c>
      <c r="BO13" s="46">
        <f>BK13+BM13</f>
        <v>0</v>
      </c>
      <c r="BP13" s="46">
        <f>IF(O13&gt;99,199,O13)</f>
        <v>0</v>
      </c>
      <c r="BQ13" s="46">
        <f>IF(P13="",0,P13)</f>
        <v>0</v>
      </c>
      <c r="BR13" s="46">
        <f>IF(R13&gt;99,199,R13)</f>
        <v>0</v>
      </c>
      <c r="BS13" s="46">
        <f>IF(S13="",0,S13)</f>
        <v>0</v>
      </c>
      <c r="BT13" s="46">
        <f>BP13+BR13</f>
        <v>0</v>
      </c>
      <c r="BU13" s="46">
        <f>IF(W13&gt;99,199,W13)</f>
        <v>0</v>
      </c>
      <c r="BV13" s="46">
        <f>IF(X13="",0,X13)</f>
        <v>0</v>
      </c>
      <c r="BW13" s="46">
        <f>IF(Z13&gt;99,199,Z13)</f>
        <v>0</v>
      </c>
      <c r="BX13" s="46">
        <f>IF(AA13="",0,AA13)</f>
        <v>0</v>
      </c>
      <c r="BY13" s="46">
        <f>BU13+BW13</f>
        <v>0</v>
      </c>
      <c r="BZ13" s="46">
        <f>IF(AE13&gt;99,199,AE13)</f>
        <v>0</v>
      </c>
      <c r="CA13" s="46">
        <f>IF(AF13="",0,AF13)</f>
        <v>0</v>
      </c>
      <c r="CB13" s="46">
        <f>IF(AH13&gt;99,199,AH13)</f>
        <v>0</v>
      </c>
      <c r="CC13" s="46">
        <f>IF(AI13="",0,AI13)</f>
        <v>0</v>
      </c>
      <c r="CD13" s="46">
        <f>BZ13+CB13</f>
        <v>0</v>
      </c>
      <c r="CE13" s="46">
        <f>IF(AM13&gt;99,199,AM13)</f>
        <v>0</v>
      </c>
      <c r="CF13" s="46">
        <f>IF(AN13="",0,AN13)</f>
        <v>0</v>
      </c>
      <c r="CG13" s="46">
        <f>IF(AP13&gt;99,199,AP13)</f>
        <v>0</v>
      </c>
      <c r="CH13" s="46">
        <f>IF(AQ13="",0,AQ13)</f>
        <v>0</v>
      </c>
      <c r="CI13" s="46">
        <f>CE13+CG13</f>
        <v>0</v>
      </c>
      <c r="CJ13" s="46">
        <f>IF(AU13&gt;99,199,AU13)</f>
        <v>0</v>
      </c>
      <c r="CK13" s="46">
        <f>IF(AV13="",0,AV13)</f>
        <v>0</v>
      </c>
      <c r="CL13" s="46">
        <f>IF(AX13&gt;99,199,AX13)</f>
        <v>0</v>
      </c>
      <c r="CM13" s="46">
        <f>IF(AY13="",0,AY13)</f>
        <v>0</v>
      </c>
      <c r="CN13" s="46">
        <f>CJ13+CL13</f>
        <v>0</v>
      </c>
    </row>
    <row r="14" spans="1:92" x14ac:dyDescent="0.2">
      <c r="A14" s="8">
        <v>6</v>
      </c>
      <c r="B14" s="8" t="s">
        <v>444</v>
      </c>
      <c r="C14" s="8" t="s">
        <v>442</v>
      </c>
      <c r="D14" s="8" t="s">
        <v>443</v>
      </c>
      <c r="E14" s="8" t="s">
        <v>322</v>
      </c>
      <c r="F14" s="8" t="s">
        <v>445</v>
      </c>
      <c r="N14" s="72">
        <v>99</v>
      </c>
      <c r="V14" s="73">
        <v>99</v>
      </c>
      <c r="W14" s="97">
        <v>0</v>
      </c>
      <c r="X14" s="79">
        <v>73</v>
      </c>
      <c r="Y14" s="79">
        <v>7</v>
      </c>
      <c r="Z14" s="97">
        <v>0</v>
      </c>
      <c r="AA14" s="79">
        <v>72.5</v>
      </c>
      <c r="AB14" s="79">
        <v>7</v>
      </c>
      <c r="AC14" s="72">
        <v>2</v>
      </c>
      <c r="AD14" s="72">
        <v>2</v>
      </c>
      <c r="BC14" s="14">
        <f>N14+V14+AD14+AL14+AT14+BB14</f>
        <v>200</v>
      </c>
      <c r="BD14" s="28">
        <f>IF($O$4&gt;0,(LARGE(($N14,$V14,$AD14,$AL14,$AT14,$BB14),1)),"0")</f>
        <v>99</v>
      </c>
      <c r="BE14" s="28">
        <f>BC14-BD14</f>
        <v>101</v>
      </c>
      <c r="BK14" s="46">
        <f>IF(G14&gt;99,199,G14)</f>
        <v>0</v>
      </c>
      <c r="BL14" s="46">
        <f>IF(H14="",0,H14)</f>
        <v>0</v>
      </c>
      <c r="BM14" s="46">
        <f>IF(J14&gt;99,199,J14)</f>
        <v>0</v>
      </c>
      <c r="BN14" s="46">
        <f>IF(K14="",0,K14)</f>
        <v>0</v>
      </c>
      <c r="BO14" s="46">
        <f>BK14+BM14</f>
        <v>0</v>
      </c>
      <c r="BP14" s="46">
        <f>IF(O14&gt;99,199,O14)</f>
        <v>0</v>
      </c>
      <c r="BQ14" s="46">
        <f>IF(P14="",0,P14)</f>
        <v>0</v>
      </c>
      <c r="BR14" s="46">
        <f>IF(R14&gt;99,199,R14)</f>
        <v>0</v>
      </c>
      <c r="BS14" s="46">
        <f>IF(S14="",0,S14)</f>
        <v>0</v>
      </c>
      <c r="BT14" s="46">
        <f>BP14+BR14</f>
        <v>0</v>
      </c>
      <c r="BU14" s="46">
        <f>IF(W14&gt;99,199,W14)</f>
        <v>0</v>
      </c>
      <c r="BV14" s="46">
        <f>IF(X14="",0,X14)</f>
        <v>73</v>
      </c>
      <c r="BW14" s="46">
        <f>IF(Z14&gt;99,199,Z14)</f>
        <v>0</v>
      </c>
      <c r="BX14" s="46">
        <f>IF(AA14="",0,AA14)</f>
        <v>72.5</v>
      </c>
      <c r="BY14" s="46">
        <f>BU14+BW14</f>
        <v>0</v>
      </c>
      <c r="BZ14" s="46">
        <f>IF(AE14&gt;99,199,AE14)</f>
        <v>0</v>
      </c>
      <c r="CA14" s="46">
        <f>IF(AF14="",0,AF14)</f>
        <v>0</v>
      </c>
      <c r="CB14" s="46">
        <f>IF(AH14&gt;99,199,AH14)</f>
        <v>0</v>
      </c>
      <c r="CC14" s="46">
        <f>IF(AI14="",0,AI14)</f>
        <v>0</v>
      </c>
      <c r="CD14" s="46">
        <f>BZ14+CB14</f>
        <v>0</v>
      </c>
      <c r="CE14" s="46">
        <f>IF(AM14&gt;99,199,AM14)</f>
        <v>0</v>
      </c>
      <c r="CF14" s="46">
        <f>IF(AN14="",0,AN14)</f>
        <v>0</v>
      </c>
      <c r="CG14" s="46">
        <f>IF(AP14&gt;99,199,AP14)</f>
        <v>0</v>
      </c>
      <c r="CH14" s="46">
        <f>IF(AQ14="",0,AQ14)</f>
        <v>0</v>
      </c>
      <c r="CI14" s="46">
        <f>CE14+CG14</f>
        <v>0</v>
      </c>
      <c r="CJ14" s="46">
        <f>IF(AU14&gt;99,199,AU14)</f>
        <v>0</v>
      </c>
      <c r="CK14" s="46">
        <f>IF(AV14="",0,AV14)</f>
        <v>0</v>
      </c>
      <c r="CL14" s="46">
        <f>IF(AX14&gt;99,199,AX14)</f>
        <v>0</v>
      </c>
      <c r="CM14" s="46">
        <f>IF(AY14="",0,AY14)</f>
        <v>0</v>
      </c>
      <c r="CN14" s="46">
        <f>CJ14+CL14</f>
        <v>0</v>
      </c>
    </row>
    <row r="15" spans="1:92" x14ac:dyDescent="0.2">
      <c r="A15" s="8">
        <v>7</v>
      </c>
      <c r="B15" s="8" t="s">
        <v>172</v>
      </c>
      <c r="C15" s="8" t="s">
        <v>329</v>
      </c>
      <c r="D15" s="8" t="s">
        <v>173</v>
      </c>
      <c r="E15" s="8" t="s">
        <v>322</v>
      </c>
      <c r="F15" s="8" t="s">
        <v>165</v>
      </c>
      <c r="G15" s="97" t="s">
        <v>174</v>
      </c>
      <c r="N15" s="72">
        <v>90</v>
      </c>
      <c r="V15" s="73">
        <v>99</v>
      </c>
      <c r="AD15" s="72">
        <v>99</v>
      </c>
      <c r="BC15" s="14">
        <f>N15+V15+AD15+AL15+AT15+BB15</f>
        <v>288</v>
      </c>
      <c r="BD15" s="28">
        <f>IF($O$4&gt;0,(LARGE(($N15,$V15,$AD15,$AL15,$AT15,$BB15),1)),"0")</f>
        <v>99</v>
      </c>
      <c r="BE15" s="28">
        <f>BC15-BD15</f>
        <v>189</v>
      </c>
      <c r="BK15" s="46">
        <f>IF(G15&gt;99,199,G15)</f>
        <v>199</v>
      </c>
      <c r="BL15" s="46">
        <f>IF(H15="",0,H15)</f>
        <v>0</v>
      </c>
      <c r="BM15" s="46">
        <f>IF(J15&gt;99,199,J15)</f>
        <v>0</v>
      </c>
      <c r="BN15" s="46">
        <f>IF(K15="",0,K15)</f>
        <v>0</v>
      </c>
      <c r="BO15" s="46">
        <f>BK15+BM15</f>
        <v>199</v>
      </c>
      <c r="BP15" s="46">
        <f>IF(O15&gt;99,199,O15)</f>
        <v>0</v>
      </c>
      <c r="BQ15" s="46">
        <f>IF(P15="",0,P15)</f>
        <v>0</v>
      </c>
      <c r="BR15" s="46">
        <f>IF(R15&gt;99,199,R15)</f>
        <v>0</v>
      </c>
      <c r="BS15" s="46">
        <f>IF(S15="",0,S15)</f>
        <v>0</v>
      </c>
      <c r="BT15" s="46">
        <f>BP15+BR15</f>
        <v>0</v>
      </c>
      <c r="BU15" s="46">
        <f>IF(W15&gt;99,199,W15)</f>
        <v>0</v>
      </c>
      <c r="BV15" s="46">
        <f>IF(X15="",0,X15)</f>
        <v>0</v>
      </c>
      <c r="BW15" s="46">
        <f>IF(Z15&gt;99,199,Z15)</f>
        <v>0</v>
      </c>
      <c r="BX15" s="46">
        <f>IF(AA15="",0,AA15)</f>
        <v>0</v>
      </c>
      <c r="BY15" s="46">
        <f>BU15+BW15</f>
        <v>0</v>
      </c>
      <c r="BZ15" s="46">
        <f>IF(AE15&gt;99,199,AE15)</f>
        <v>0</v>
      </c>
      <c r="CA15" s="46">
        <f>IF(AF15="",0,AF15)</f>
        <v>0</v>
      </c>
      <c r="CB15" s="46">
        <f>IF(AH15&gt;99,199,AH15)</f>
        <v>0</v>
      </c>
      <c r="CC15" s="46">
        <f>IF(AI15="",0,AI15)</f>
        <v>0</v>
      </c>
      <c r="CD15" s="46">
        <f>BZ15+CB15</f>
        <v>0</v>
      </c>
      <c r="CE15" s="46">
        <f>IF(AM15&gt;99,199,AM15)</f>
        <v>0</v>
      </c>
      <c r="CF15" s="46">
        <f>IF(AN15="",0,AN15)</f>
        <v>0</v>
      </c>
      <c r="CG15" s="46">
        <f>IF(AP15&gt;99,199,AP15)</f>
        <v>0</v>
      </c>
      <c r="CH15" s="46">
        <f>IF(AQ15="",0,AQ15)</f>
        <v>0</v>
      </c>
      <c r="CI15" s="46">
        <f>CE15+CG15</f>
        <v>0</v>
      </c>
      <c r="CJ15" s="46">
        <f>IF(AU15&gt;99,199,AU15)</f>
        <v>0</v>
      </c>
      <c r="CK15" s="46">
        <f>IF(AV15="",0,AV15)</f>
        <v>0</v>
      </c>
      <c r="CL15" s="46">
        <f>IF(AX15&gt;99,199,AX15)</f>
        <v>0</v>
      </c>
      <c r="CM15" s="46">
        <f>IF(AY15="",0,AY15)</f>
        <v>0</v>
      </c>
      <c r="CN15" s="46">
        <f>CJ15+CL15</f>
        <v>0</v>
      </c>
    </row>
    <row r="16" spans="1:92" x14ac:dyDescent="0.2">
      <c r="A16" s="8">
        <v>8</v>
      </c>
      <c r="B16" s="8" t="s">
        <v>169</v>
      </c>
      <c r="C16" s="8" t="s">
        <v>328</v>
      </c>
      <c r="D16" s="8" t="s">
        <v>170</v>
      </c>
      <c r="E16" s="8" t="s">
        <v>322</v>
      </c>
      <c r="F16" s="8" t="s">
        <v>171</v>
      </c>
      <c r="G16" s="97">
        <v>16</v>
      </c>
      <c r="H16" s="78">
        <v>67.5</v>
      </c>
      <c r="I16" s="78">
        <v>6.5</v>
      </c>
      <c r="M16" s="72">
        <v>7</v>
      </c>
      <c r="N16" s="72">
        <v>99</v>
      </c>
      <c r="V16" s="73">
        <v>99</v>
      </c>
      <c r="W16" s="97">
        <v>0</v>
      </c>
      <c r="X16" s="79">
        <v>63</v>
      </c>
      <c r="Y16" s="79">
        <v>6</v>
      </c>
      <c r="Z16" s="97">
        <v>0</v>
      </c>
      <c r="AA16" s="79">
        <v>63.5</v>
      </c>
      <c r="AB16" s="79">
        <v>6</v>
      </c>
      <c r="AC16" s="72">
        <v>4</v>
      </c>
      <c r="AD16" s="72">
        <v>99</v>
      </c>
      <c r="BC16" s="14">
        <f>N16+V16+AD16+AL16+AT16+BB16</f>
        <v>297</v>
      </c>
      <c r="BD16" s="28">
        <f>IF($O$4&gt;0,(LARGE(($N16,$V16,$AD16,$AL16,$AT16,$BB16),1)),"0")</f>
        <v>99</v>
      </c>
      <c r="BE16" s="28">
        <f>BC16-BD16</f>
        <v>198</v>
      </c>
      <c r="BI16" s="8" t="s">
        <v>437</v>
      </c>
      <c r="BK16" s="46">
        <f>IF(G16&gt;99,199,G16)</f>
        <v>16</v>
      </c>
      <c r="BL16" s="46">
        <f>IF(H16="",0,H16)</f>
        <v>67.5</v>
      </c>
      <c r="BM16" s="46">
        <f>IF(J16&gt;99,199,J16)</f>
        <v>0</v>
      </c>
      <c r="BN16" s="46">
        <f>IF(K16="",0,K16)</f>
        <v>0</v>
      </c>
      <c r="BO16" s="46">
        <f>BK16+BM16</f>
        <v>16</v>
      </c>
      <c r="BP16" s="46">
        <f>IF(O16&gt;99,199,O16)</f>
        <v>0</v>
      </c>
      <c r="BQ16" s="46">
        <f>IF(P16="",0,P16)</f>
        <v>0</v>
      </c>
      <c r="BR16" s="46">
        <f>IF(R16&gt;99,199,R16)</f>
        <v>0</v>
      </c>
      <c r="BS16" s="46">
        <f>IF(S16="",0,S16)</f>
        <v>0</v>
      </c>
      <c r="BT16" s="46">
        <f>BP16+BR16</f>
        <v>0</v>
      </c>
      <c r="BU16" s="46">
        <f>IF(W16&gt;99,199,W16)</f>
        <v>0</v>
      </c>
      <c r="BV16" s="46">
        <f>IF(X16="",0,X16)</f>
        <v>63</v>
      </c>
      <c r="BW16" s="46">
        <f>IF(Z16&gt;99,199,Z16)</f>
        <v>0</v>
      </c>
      <c r="BX16" s="46">
        <f>IF(AA16="",0,AA16)</f>
        <v>63.5</v>
      </c>
      <c r="BY16" s="46">
        <f>BU16+BW16</f>
        <v>0</v>
      </c>
      <c r="BZ16" s="46">
        <f>IF(AE16&gt;99,199,AE16)</f>
        <v>0</v>
      </c>
      <c r="CA16" s="46">
        <f>IF(AF16="",0,AF16)</f>
        <v>0</v>
      </c>
      <c r="CB16" s="46">
        <f>IF(AH16&gt;99,199,AH16)</f>
        <v>0</v>
      </c>
      <c r="CC16" s="46">
        <f>IF(AI16="",0,AI16)</f>
        <v>0</v>
      </c>
      <c r="CD16" s="46">
        <f>BZ16+CB16</f>
        <v>0</v>
      </c>
      <c r="CE16" s="46">
        <f>IF(AM16&gt;99,199,AM16)</f>
        <v>0</v>
      </c>
      <c r="CF16" s="46">
        <f>IF(AN16="",0,AN16)</f>
        <v>0</v>
      </c>
      <c r="CG16" s="46">
        <f>IF(AP16&gt;99,199,AP16)</f>
        <v>0</v>
      </c>
      <c r="CH16" s="46">
        <f>IF(AQ16="",0,AQ16)</f>
        <v>0</v>
      </c>
      <c r="CI16" s="46">
        <f>CE16+CG16</f>
        <v>0</v>
      </c>
      <c r="CJ16" s="46">
        <f>IF(AU16&gt;99,199,AU16)</f>
        <v>0</v>
      </c>
      <c r="CK16" s="46">
        <f>IF(AV16="",0,AV16)</f>
        <v>0</v>
      </c>
      <c r="CL16" s="46">
        <f>IF(AX16&gt;99,199,AX16)</f>
        <v>0</v>
      </c>
      <c r="CM16" s="46">
        <f>IF(AY16="",0,AY16)</f>
        <v>0</v>
      </c>
      <c r="CN16" s="46">
        <f>CJ16+CL16</f>
        <v>0</v>
      </c>
    </row>
    <row r="17" spans="1:92" x14ac:dyDescent="0.2">
      <c r="A17" s="8">
        <v>8</v>
      </c>
      <c r="B17" s="8" t="s">
        <v>392</v>
      </c>
      <c r="C17" s="8" t="s">
        <v>423</v>
      </c>
      <c r="D17" s="8" t="s">
        <v>393</v>
      </c>
      <c r="E17" s="8" t="s">
        <v>322</v>
      </c>
      <c r="F17" s="8" t="s">
        <v>394</v>
      </c>
      <c r="N17" s="72">
        <v>99</v>
      </c>
      <c r="O17" s="106">
        <v>0</v>
      </c>
      <c r="P17" s="81">
        <v>73</v>
      </c>
      <c r="Q17" s="81">
        <v>7</v>
      </c>
      <c r="U17" s="73">
        <v>2</v>
      </c>
      <c r="V17" s="73">
        <v>99</v>
      </c>
      <c r="AD17" s="72">
        <v>99</v>
      </c>
      <c r="BC17" s="14">
        <f>N17+V17+AD17+AL17+AT17+BB17</f>
        <v>297</v>
      </c>
      <c r="BD17" s="28">
        <f>IF($O$4&gt;0,(LARGE(($N17,$V17,$AD17,$AL17,$AT17,$BB17),1)),"0")</f>
        <v>99</v>
      </c>
      <c r="BE17" s="28">
        <f>BC17-BD17</f>
        <v>198</v>
      </c>
      <c r="BI17" s="123" t="s">
        <v>437</v>
      </c>
      <c r="BK17" s="46">
        <f>IF(G17&gt;99,199,G17)</f>
        <v>0</v>
      </c>
      <c r="BL17" s="46">
        <f>IF(H17="",0,H17)</f>
        <v>0</v>
      </c>
      <c r="BM17" s="46">
        <f>IF(J17&gt;99,199,J17)</f>
        <v>0</v>
      </c>
      <c r="BN17" s="46">
        <f>IF(K17="",0,K17)</f>
        <v>0</v>
      </c>
      <c r="BO17" s="46">
        <f>BK17+BM17</f>
        <v>0</v>
      </c>
      <c r="BP17" s="46">
        <f>IF(O17&gt;99,199,O17)</f>
        <v>0</v>
      </c>
      <c r="BQ17" s="46">
        <f>IF(P17="",0,P17)</f>
        <v>73</v>
      </c>
      <c r="BR17" s="46">
        <f>IF(R17&gt;99,199,R17)</f>
        <v>0</v>
      </c>
      <c r="BS17" s="46">
        <f>IF(S17="",0,S17)</f>
        <v>0</v>
      </c>
      <c r="BT17" s="46">
        <f>BP17+BR17</f>
        <v>0</v>
      </c>
      <c r="BU17" s="46">
        <f>IF(W17&gt;99,199,W17)</f>
        <v>0</v>
      </c>
      <c r="BV17" s="46">
        <f>IF(X17="",0,X17)</f>
        <v>0</v>
      </c>
      <c r="BW17" s="46">
        <f>IF(Z17&gt;99,199,Z17)</f>
        <v>0</v>
      </c>
      <c r="BX17" s="46">
        <f>IF(AA17="",0,AA17)</f>
        <v>0</v>
      </c>
      <c r="BY17" s="46">
        <f>BU17+BW17</f>
        <v>0</v>
      </c>
      <c r="BZ17" s="46">
        <f>IF(AE17&gt;99,199,AE17)</f>
        <v>0</v>
      </c>
      <c r="CA17" s="46">
        <f>IF(AF17="",0,AF17)</f>
        <v>0</v>
      </c>
      <c r="CB17" s="46">
        <f>IF(AH17&gt;99,199,AH17)</f>
        <v>0</v>
      </c>
      <c r="CC17" s="46">
        <f>IF(AI17="",0,AI17)</f>
        <v>0</v>
      </c>
      <c r="CD17" s="46">
        <f>BZ17+CB17</f>
        <v>0</v>
      </c>
      <c r="CE17" s="46">
        <f>IF(AM17&gt;99,199,AM17)</f>
        <v>0</v>
      </c>
      <c r="CF17" s="46">
        <f>IF(AN17="",0,AN17)</f>
        <v>0</v>
      </c>
      <c r="CG17" s="46">
        <f>IF(AP17&gt;99,199,AP17)</f>
        <v>0</v>
      </c>
      <c r="CH17" s="46">
        <f>IF(AQ17="",0,AQ17)</f>
        <v>0</v>
      </c>
      <c r="CI17" s="46">
        <f>CE17+CG17</f>
        <v>0</v>
      </c>
      <c r="CJ17" s="46">
        <f>IF(AU17&gt;99,199,AU17)</f>
        <v>0</v>
      </c>
      <c r="CK17" s="46">
        <f>IF(AV17="",0,AV17)</f>
        <v>0</v>
      </c>
      <c r="CL17" s="46">
        <f>IF(AX17&gt;99,199,AX17)</f>
        <v>0</v>
      </c>
      <c r="CM17" s="46">
        <f>IF(AY17="",0,AY17)</f>
        <v>0</v>
      </c>
      <c r="CN17" s="46">
        <f>CJ17+CL17</f>
        <v>0</v>
      </c>
    </row>
    <row r="18" spans="1:92" x14ac:dyDescent="0.2">
      <c r="A18" s="8">
        <v>8</v>
      </c>
      <c r="B18" s="8" t="s">
        <v>163</v>
      </c>
      <c r="C18" s="8" t="s">
        <v>327</v>
      </c>
      <c r="D18" s="8" t="s">
        <v>164</v>
      </c>
      <c r="E18" s="8" t="s">
        <v>325</v>
      </c>
      <c r="F18" s="8" t="s">
        <v>165</v>
      </c>
      <c r="G18" s="97">
        <v>0</v>
      </c>
      <c r="H18" s="78">
        <v>60</v>
      </c>
      <c r="I18" s="78">
        <v>6</v>
      </c>
      <c r="J18" s="103" t="s">
        <v>166</v>
      </c>
      <c r="M18" s="72">
        <v>4</v>
      </c>
      <c r="N18" s="72">
        <v>99</v>
      </c>
      <c r="O18" s="106" t="s">
        <v>175</v>
      </c>
      <c r="V18" s="73">
        <v>99</v>
      </c>
      <c r="AD18" s="72">
        <v>99</v>
      </c>
      <c r="BC18" s="14">
        <f>N18+V18+AD18+AL18+AT18+BB18</f>
        <v>297</v>
      </c>
      <c r="BD18" s="28">
        <f>IF($O$4&gt;0,(LARGE(($N18,$V18,$AD18,$AL18,$AT18,$BB18),1)),"0")</f>
        <v>99</v>
      </c>
      <c r="BE18" s="28">
        <f>BC18-BD18</f>
        <v>198</v>
      </c>
      <c r="BI18" s="8" t="s">
        <v>437</v>
      </c>
      <c r="BK18" s="46">
        <f>IF(G18&gt;99,199,G18)</f>
        <v>0</v>
      </c>
      <c r="BL18" s="46">
        <f>IF(H18="",0,H18)</f>
        <v>60</v>
      </c>
      <c r="BM18" s="46">
        <f>IF(J18&gt;99,199,J18)</f>
        <v>199</v>
      </c>
      <c r="BN18" s="46">
        <f>IF(K18="",0,K18)</f>
        <v>0</v>
      </c>
      <c r="BO18" s="46">
        <f>BK18+BM18</f>
        <v>199</v>
      </c>
      <c r="BP18" s="46">
        <f>IF(O18&gt;99,199,O18)</f>
        <v>199</v>
      </c>
      <c r="BQ18" s="46">
        <f>IF(P18="",0,P18)</f>
        <v>0</v>
      </c>
      <c r="BR18" s="46">
        <f>IF(R18&gt;99,199,R18)</f>
        <v>0</v>
      </c>
      <c r="BS18" s="46">
        <f>IF(S18="",0,S18)</f>
        <v>0</v>
      </c>
      <c r="BT18" s="46">
        <f>BP18+BR18</f>
        <v>199</v>
      </c>
      <c r="BU18" s="46">
        <f>IF(W18&gt;99,199,W18)</f>
        <v>0</v>
      </c>
      <c r="BV18" s="46">
        <f>IF(X18="",0,X18)</f>
        <v>0</v>
      </c>
      <c r="BW18" s="46">
        <f>IF(Z18&gt;99,199,Z18)</f>
        <v>0</v>
      </c>
      <c r="BX18" s="46">
        <f>IF(AA18="",0,AA18)</f>
        <v>0</v>
      </c>
      <c r="BY18" s="46">
        <f>BU18+BW18</f>
        <v>0</v>
      </c>
      <c r="BZ18" s="46">
        <f>IF(AE18&gt;99,199,AE18)</f>
        <v>0</v>
      </c>
      <c r="CA18" s="46">
        <f>IF(AF18="",0,AF18)</f>
        <v>0</v>
      </c>
      <c r="CB18" s="46">
        <f>IF(AH18&gt;99,199,AH18)</f>
        <v>0</v>
      </c>
      <c r="CC18" s="46">
        <f>IF(AI18="",0,AI18)</f>
        <v>0</v>
      </c>
      <c r="CD18" s="46">
        <f>BZ18+CB18</f>
        <v>0</v>
      </c>
      <c r="CE18" s="46">
        <f>IF(AM18&gt;99,199,AM18)</f>
        <v>0</v>
      </c>
      <c r="CF18" s="46">
        <f>IF(AN18="",0,AN18)</f>
        <v>0</v>
      </c>
      <c r="CG18" s="46">
        <f>IF(AP18&gt;99,199,AP18)</f>
        <v>0</v>
      </c>
      <c r="CH18" s="46">
        <f>IF(AQ18="",0,AQ18)</f>
        <v>0</v>
      </c>
      <c r="CI18" s="46">
        <f>CE18+CG18</f>
        <v>0</v>
      </c>
      <c r="CJ18" s="46">
        <f>IF(AU18&gt;99,199,AU18)</f>
        <v>0</v>
      </c>
      <c r="CK18" s="46">
        <f>IF(AV18="",0,AV18)</f>
        <v>0</v>
      </c>
      <c r="CL18" s="46">
        <f>IF(AX18&gt;99,199,AX18)</f>
        <v>0</v>
      </c>
      <c r="CM18" s="46">
        <f>IF(AY18="",0,AY18)</f>
        <v>0</v>
      </c>
      <c r="CN18" s="46">
        <f>CJ18+CL18</f>
        <v>0</v>
      </c>
    </row>
  </sheetData>
  <sheetProtection sheet="1" objects="1" scenarios="1"/>
  <sortState ref="A9:CN18">
    <sortCondition ref="BE9"/>
  </sortState>
  <mergeCells count="32">
    <mergeCell ref="O4:V4"/>
    <mergeCell ref="BH3:BI7"/>
    <mergeCell ref="A4:B4"/>
    <mergeCell ref="O5:V5"/>
    <mergeCell ref="F4:N4"/>
    <mergeCell ref="C4:E4"/>
    <mergeCell ref="G7:N7"/>
    <mergeCell ref="A5:B5"/>
    <mergeCell ref="C5:E5"/>
    <mergeCell ref="F5:N5"/>
    <mergeCell ref="A6:E7"/>
    <mergeCell ref="G6:N6"/>
    <mergeCell ref="O6:V6"/>
    <mergeCell ref="O7:V7"/>
    <mergeCell ref="AM6:AT6"/>
    <mergeCell ref="AU6:BB6"/>
    <mergeCell ref="A1:BI1"/>
    <mergeCell ref="A3:B3"/>
    <mergeCell ref="C3:E3"/>
    <mergeCell ref="F3:N3"/>
    <mergeCell ref="O3:V3"/>
    <mergeCell ref="W7:AD7"/>
    <mergeCell ref="AE7:AL7"/>
    <mergeCell ref="AM7:AT7"/>
    <mergeCell ref="AU7:BB7"/>
    <mergeCell ref="W6:AD6"/>
    <mergeCell ref="AE6:AL6"/>
    <mergeCell ref="BC4:BF4"/>
    <mergeCell ref="W3:AL5"/>
    <mergeCell ref="BC3:BF3"/>
    <mergeCell ref="BC5:BF5"/>
    <mergeCell ref="BC6:BE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26">
      <formula1>"ja,nee"</formula1>
    </dataValidation>
    <dataValidation type="decimal" allowBlank="1" showInputMessage="1" showErrorMessage="1" sqref="H1:H2 K1:K2 P1:P2 S1:S2 X1:X2 AA1:AA2 AI1:AI2 AF1:AF2 AN1:AN2 AQ1:AQ2 AY1:AY2 AV1:AV2 AV9:AV65426 AY9:AY65426 AN9:AN65426 AQ9:AQ65426 AF9:AF65426 K9:K65426 S9:S65426 P9:P65426 X9:X65426 AA9:AA65426 H9:H65426 AI9:AI65426">
      <formula1>0</formula1>
      <formula2>100</formula2>
    </dataValidation>
    <dataValidation type="decimal" allowBlank="1" showInputMessage="1" showErrorMessage="1" sqref="L1:L2 I1:I2 T1:T2 Q1:Q2 AG1:AG2 AB1:AB2 Y1:Y2 AJ1:AJ2 AR1:AR2 AO1:AO2 AW1:AW2 AZ1:AZ2 AZ9:AZ65426 AW9:AW65426 AR9:AR65426 AO9:AO65426 AJ9:AJ65426 Q9:Q65426 AG9:AG65426 AB9:AB65426 I9:I65426 T9:T65426 Y9:Y65426 L9:L65426">
      <formula1>0</formula1>
      <formula2>10</formula2>
    </dataValidation>
    <dataValidation operator="lessThan" allowBlank="1" showInputMessage="1" showErrorMessage="1" sqref="O1:O2 AE1:AE2 AU1:AU2 AU9:AU65426 AE9:AE65426 O9:O65426"/>
  </dataValidations>
  <printOptions headings="1" gridLines="1"/>
  <pageMargins left="0.19685039370078741" right="0" top="0.98425196850393704" bottom="0.98425196850393704" header="0.51181102362204722" footer="0.51181102362204722"/>
  <pageSetup paperSize="9"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2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0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1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2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3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4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5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6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7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8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9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0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1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42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0" r:id="rId18" name="Button 32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2" r:id="rId19" name="Button 34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3" r:id="rId20" name="Button 35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4" r:id="rId21" name="Button 36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5" r:id="rId22" name="Button 37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67" r:id="rId23" name="Button 3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2">
    <pageSetUpPr fitToPage="1"/>
  </sheetPr>
  <dimension ref="A1:CN14"/>
  <sheetViews>
    <sheetView zoomScaleNormal="100"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BH28" sqref="BH28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2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137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119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37" t="s">
        <v>12</v>
      </c>
      <c r="BD5" s="138"/>
      <c r="BE5" s="138"/>
      <c r="BF5" s="139"/>
      <c r="BG5" s="11">
        <v>2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118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45" t="str">
        <f>Instellingen!C43</f>
        <v xml:space="preserve"> </v>
      </c>
      <c r="AF7" s="146"/>
      <c r="AG7" s="146"/>
      <c r="AH7" s="146"/>
      <c r="AI7" s="146"/>
      <c r="AJ7" s="146"/>
      <c r="AK7" s="146"/>
      <c r="AL7" s="147"/>
      <c r="AM7" s="145" t="str">
        <f>Instellingen!C44</f>
        <v xml:space="preserve"> </v>
      </c>
      <c r="AN7" s="148"/>
      <c r="AO7" s="148"/>
      <c r="AP7" s="148"/>
      <c r="AQ7" s="148"/>
      <c r="AR7" s="148"/>
      <c r="AS7" s="148"/>
      <c r="AT7" s="149"/>
      <c r="AU7" s="145" t="str">
        <f>Instellingen!C45</f>
        <v xml:space="preserve"> </v>
      </c>
      <c r="AV7" s="148"/>
      <c r="AW7" s="148"/>
      <c r="AX7" s="148"/>
      <c r="AY7" s="148"/>
      <c r="AZ7" s="148"/>
      <c r="BA7" s="148"/>
      <c r="BB7" s="149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77" t="s">
        <v>75</v>
      </c>
      <c r="I8" s="77" t="s">
        <v>76</v>
      </c>
      <c r="J8" s="102" t="s">
        <v>77</v>
      </c>
      <c r="K8" s="80" t="s">
        <v>78</v>
      </c>
      <c r="L8" s="80" t="s">
        <v>79</v>
      </c>
      <c r="M8" s="2" t="s">
        <v>4</v>
      </c>
      <c r="N8" s="2" t="s">
        <v>15</v>
      </c>
      <c r="O8" s="105" t="s">
        <v>74</v>
      </c>
      <c r="P8" s="91" t="s">
        <v>75</v>
      </c>
      <c r="Q8" s="91" t="s">
        <v>76</v>
      </c>
      <c r="R8" s="98" t="s">
        <v>77</v>
      </c>
      <c r="S8" s="91" t="s">
        <v>78</v>
      </c>
      <c r="T8" s="91" t="s">
        <v>79</v>
      </c>
      <c r="U8" s="2" t="s">
        <v>4</v>
      </c>
      <c r="V8" s="2" t="s">
        <v>15</v>
      </c>
      <c r="W8" s="105" t="s">
        <v>74</v>
      </c>
      <c r="X8" s="91" t="s">
        <v>75</v>
      </c>
      <c r="Y8" s="91" t="s">
        <v>76</v>
      </c>
      <c r="Z8" s="98" t="s">
        <v>77</v>
      </c>
      <c r="AA8" s="91" t="s">
        <v>78</v>
      </c>
      <c r="AB8" s="91" t="s">
        <v>79</v>
      </c>
      <c r="AC8" s="2" t="s">
        <v>4</v>
      </c>
      <c r="AD8" s="2" t="s">
        <v>15</v>
      </c>
      <c r="AE8" s="105" t="s">
        <v>74</v>
      </c>
      <c r="AF8" s="91" t="s">
        <v>75</v>
      </c>
      <c r="AG8" s="91" t="s">
        <v>76</v>
      </c>
      <c r="AH8" s="98" t="s">
        <v>77</v>
      </c>
      <c r="AI8" s="91" t="s">
        <v>78</v>
      </c>
      <c r="AJ8" s="91" t="s">
        <v>79</v>
      </c>
      <c r="AK8" s="2" t="s">
        <v>4</v>
      </c>
      <c r="AL8" s="2" t="s">
        <v>15</v>
      </c>
      <c r="AM8" s="105" t="s">
        <v>74</v>
      </c>
      <c r="AN8" s="91" t="s">
        <v>75</v>
      </c>
      <c r="AO8" s="91" t="s">
        <v>76</v>
      </c>
      <c r="AP8" s="98" t="s">
        <v>77</v>
      </c>
      <c r="AQ8" s="91" t="s">
        <v>78</v>
      </c>
      <c r="AR8" s="91" t="s">
        <v>79</v>
      </c>
      <c r="AS8" s="2" t="s">
        <v>4</v>
      </c>
      <c r="AT8" s="2" t="s">
        <v>15</v>
      </c>
      <c r="AU8" s="105" t="s">
        <v>74</v>
      </c>
      <c r="AV8" s="91" t="s">
        <v>75</v>
      </c>
      <c r="AW8" s="91" t="s">
        <v>76</v>
      </c>
      <c r="AX8" s="98" t="s">
        <v>77</v>
      </c>
      <c r="AY8" s="91" t="s">
        <v>78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6" t="s">
        <v>107</v>
      </c>
      <c r="CF8" s="86" t="s">
        <v>108</v>
      </c>
      <c r="CG8" s="86" t="s">
        <v>109</v>
      </c>
      <c r="CH8" s="86" t="s">
        <v>110</v>
      </c>
      <c r="CI8" s="86" t="s">
        <v>111</v>
      </c>
      <c r="CJ8" s="86" t="s">
        <v>112</v>
      </c>
      <c r="CK8" s="86" t="s">
        <v>113</v>
      </c>
      <c r="CL8" s="86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148</v>
      </c>
      <c r="C9" s="8" t="s">
        <v>319</v>
      </c>
      <c r="D9" s="8" t="s">
        <v>149</v>
      </c>
      <c r="E9" s="8" t="s">
        <v>320</v>
      </c>
      <c r="F9" s="8" t="s">
        <v>150</v>
      </c>
      <c r="G9" s="97">
        <v>0</v>
      </c>
      <c r="H9" s="78">
        <v>80</v>
      </c>
      <c r="I9" s="78">
        <v>8</v>
      </c>
      <c r="J9" s="103">
        <v>0</v>
      </c>
      <c r="K9" s="79">
        <v>80</v>
      </c>
      <c r="L9" s="79">
        <v>8</v>
      </c>
      <c r="M9" s="72">
        <v>1</v>
      </c>
      <c r="N9" s="72">
        <v>1</v>
      </c>
      <c r="V9" s="73">
        <v>99</v>
      </c>
      <c r="W9" s="97">
        <v>0</v>
      </c>
      <c r="X9" s="79">
        <v>78</v>
      </c>
      <c r="Y9" s="79">
        <v>7.5</v>
      </c>
      <c r="Z9" s="97">
        <v>0</v>
      </c>
      <c r="AA9" s="79">
        <v>78</v>
      </c>
      <c r="AB9" s="79">
        <v>7.5</v>
      </c>
      <c r="AC9" s="72">
        <v>1</v>
      </c>
      <c r="AD9" s="72">
        <v>1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IF(H9="",0,H9)</f>
        <v>80</v>
      </c>
      <c r="BM9" s="46">
        <f>IF(J9&gt;99,199,J9)</f>
        <v>0</v>
      </c>
      <c r="BN9" s="46">
        <f>IF(K9="",0,K9)</f>
        <v>80</v>
      </c>
      <c r="BO9" s="46">
        <f>BK9+BM9</f>
        <v>0</v>
      </c>
      <c r="BP9" s="46">
        <f>IF(O9&gt;99,199,O9)</f>
        <v>0</v>
      </c>
      <c r="BQ9" s="46">
        <f>IF(P9="",0,P9)</f>
        <v>0</v>
      </c>
      <c r="BR9" s="46">
        <f>IF(R9&gt;99,199,R9)</f>
        <v>0</v>
      </c>
      <c r="BS9" s="46">
        <f>IF(S9="",0,S9)</f>
        <v>0</v>
      </c>
      <c r="BT9" s="46">
        <f>BP9+BR9</f>
        <v>0</v>
      </c>
      <c r="BU9" s="46">
        <f>IF(W9&gt;99,199,W9)</f>
        <v>0</v>
      </c>
      <c r="BV9" s="46">
        <f>IF(X9="",0,X9)</f>
        <v>78</v>
      </c>
      <c r="BW9" s="46">
        <f>IF(Z9&gt;99,199,Z9)</f>
        <v>0</v>
      </c>
      <c r="BX9" s="46">
        <f>IF(AA9="",0,AA9)</f>
        <v>78</v>
      </c>
      <c r="BY9" s="46">
        <f>BU9+BW9</f>
        <v>0</v>
      </c>
      <c r="BZ9" s="46">
        <f>IF(AE9&gt;99,199,AE9)</f>
        <v>0</v>
      </c>
      <c r="CA9" s="46">
        <f>IF(AF9="",0,AF9)</f>
        <v>0</v>
      </c>
      <c r="CB9" s="46">
        <f>IF(AH9&gt;99,199,AH9)</f>
        <v>0</v>
      </c>
      <c r="CC9" s="46">
        <f>IF(AI9="",0,AI9)</f>
        <v>0</v>
      </c>
      <c r="CD9" s="46">
        <f>BZ9+CB9</f>
        <v>0</v>
      </c>
      <c r="CE9" s="46">
        <f>IF(AM9&gt;99,199,AM9)</f>
        <v>0</v>
      </c>
      <c r="CF9" s="46">
        <f>IF(AN9="",0,AN9)</f>
        <v>0</v>
      </c>
      <c r="CG9" s="46">
        <f>IF(AP9&gt;99,199,AP9)</f>
        <v>0</v>
      </c>
      <c r="CH9" s="46">
        <f>IF(AQ9="",0,AQ9)</f>
        <v>0</v>
      </c>
      <c r="CI9" s="46">
        <f>CE9+CG9</f>
        <v>0</v>
      </c>
      <c r="CJ9" s="46">
        <f>IF(AU9&gt;99,199,AU9)</f>
        <v>0</v>
      </c>
      <c r="CK9" s="46">
        <f>IF(AV9="",0,AV9)</f>
        <v>0</v>
      </c>
      <c r="CL9" s="46">
        <f>IF(AX9&gt;99,199,AX9)</f>
        <v>0</v>
      </c>
      <c r="CM9" s="46">
        <f>IF(AY9="",0,AY9)</f>
        <v>0</v>
      </c>
      <c r="CN9" s="46">
        <f>CJ9+CL9</f>
        <v>0</v>
      </c>
    </row>
    <row r="10" spans="1:92" x14ac:dyDescent="0.2">
      <c r="A10" s="8">
        <v>2</v>
      </c>
      <c r="B10" s="8" t="s">
        <v>392</v>
      </c>
      <c r="C10" s="8" t="s">
        <v>423</v>
      </c>
      <c r="D10" s="8" t="s">
        <v>393</v>
      </c>
      <c r="E10" s="8" t="s">
        <v>320</v>
      </c>
      <c r="F10" s="8" t="s">
        <v>394</v>
      </c>
      <c r="N10" s="72">
        <v>99</v>
      </c>
      <c r="O10" s="106">
        <v>0</v>
      </c>
      <c r="P10" s="81">
        <v>71</v>
      </c>
      <c r="Q10" s="81">
        <v>7</v>
      </c>
      <c r="U10" s="73">
        <v>1</v>
      </c>
      <c r="V10" s="73">
        <v>1</v>
      </c>
      <c r="W10" s="97">
        <v>0</v>
      </c>
      <c r="X10" s="79">
        <v>67</v>
      </c>
      <c r="Y10" s="79">
        <v>6.5</v>
      </c>
      <c r="Z10" s="97">
        <v>0</v>
      </c>
      <c r="AA10" s="79">
        <v>67.5</v>
      </c>
      <c r="AB10" s="79">
        <v>6.5</v>
      </c>
      <c r="AC10" s="72">
        <v>2</v>
      </c>
      <c r="AD10" s="72">
        <v>2</v>
      </c>
      <c r="BC10" s="14">
        <f>N10+V10+AD10+AL10+AT10+BB10</f>
        <v>102</v>
      </c>
      <c r="BD10" s="28">
        <f>IF($O$4&gt;0,(LARGE(($N10,$V10,$AD10,$AL10,$AT10,$BB10),1)),"0")</f>
        <v>99</v>
      </c>
      <c r="BE10" s="28">
        <f>BC10-BD10</f>
        <v>3</v>
      </c>
      <c r="BF10" s="8">
        <v>2</v>
      </c>
      <c r="BK10" s="46">
        <f>IF(G10&gt;99,199,G10)</f>
        <v>0</v>
      </c>
      <c r="BL10" s="46">
        <f>IF(H10="",0,H10)</f>
        <v>0</v>
      </c>
      <c r="BM10" s="46">
        <f>IF(J10&gt;99,199,J10)</f>
        <v>0</v>
      </c>
      <c r="BN10" s="46">
        <f>IF(K10="",0,K10)</f>
        <v>0</v>
      </c>
      <c r="BO10" s="46">
        <f>BK10+BM10</f>
        <v>0</v>
      </c>
      <c r="BP10" s="46">
        <f>IF(O10&gt;99,199,O10)</f>
        <v>0</v>
      </c>
      <c r="BQ10" s="46">
        <f>IF(P10="",0,P10)</f>
        <v>71</v>
      </c>
      <c r="BR10" s="46">
        <f>IF(R10&gt;99,199,R10)</f>
        <v>0</v>
      </c>
      <c r="BS10" s="46">
        <f>IF(S10="",0,S10)</f>
        <v>0</v>
      </c>
      <c r="BT10" s="46">
        <f>BP10+BR10</f>
        <v>0</v>
      </c>
      <c r="BU10" s="46">
        <f>IF(W10&gt;99,199,W10)</f>
        <v>0</v>
      </c>
      <c r="BV10" s="46">
        <f>IF(X10="",0,X10)</f>
        <v>67</v>
      </c>
      <c r="BW10" s="46">
        <f>IF(Z10&gt;99,199,Z10)</f>
        <v>0</v>
      </c>
      <c r="BX10" s="46">
        <f>IF(AA10="",0,AA10)</f>
        <v>67.5</v>
      </c>
      <c r="BY10" s="46">
        <f>BU10+BW10</f>
        <v>0</v>
      </c>
      <c r="BZ10" s="46">
        <f>IF(AE10&gt;99,199,AE10)</f>
        <v>0</v>
      </c>
      <c r="CA10" s="46">
        <f>IF(AF10="",0,AF10)</f>
        <v>0</v>
      </c>
      <c r="CB10" s="46">
        <f>IF(AH10&gt;99,199,AH10)</f>
        <v>0</v>
      </c>
      <c r="CC10" s="46">
        <f>IF(AI10="",0,AI10)</f>
        <v>0</v>
      </c>
      <c r="CD10" s="46">
        <f>BZ10+CB10</f>
        <v>0</v>
      </c>
      <c r="CE10" s="46">
        <f>IF(AM10&gt;99,199,AM10)</f>
        <v>0</v>
      </c>
      <c r="CF10" s="46">
        <f>IF(AN10="",0,AN10)</f>
        <v>0</v>
      </c>
      <c r="CG10" s="46">
        <f>IF(AP10&gt;99,199,AP10)</f>
        <v>0</v>
      </c>
      <c r="CH10" s="46">
        <f>IF(AQ10="",0,AQ10)</f>
        <v>0</v>
      </c>
      <c r="CI10" s="46">
        <f>CE10+CG10</f>
        <v>0</v>
      </c>
      <c r="CJ10" s="46">
        <f>IF(AU10&gt;99,199,AU10)</f>
        <v>0</v>
      </c>
      <c r="CK10" s="46">
        <f>IF(AV10="",0,AV10)</f>
        <v>0</v>
      </c>
      <c r="CL10" s="46">
        <f>IF(AX10&gt;99,199,AX10)</f>
        <v>0</v>
      </c>
      <c r="CM10" s="46">
        <f>IF(AY10="",0,AY10)</f>
        <v>0</v>
      </c>
      <c r="CN10" s="46">
        <f>CJ10+CL10</f>
        <v>0</v>
      </c>
    </row>
    <row r="11" spans="1:92" x14ac:dyDescent="0.2">
      <c r="A11" s="8">
        <v>3</v>
      </c>
      <c r="B11" s="8" t="s">
        <v>158</v>
      </c>
      <c r="C11" s="8" t="s">
        <v>323</v>
      </c>
      <c r="D11" s="8" t="s">
        <v>159</v>
      </c>
      <c r="E11" s="8" t="s">
        <v>320</v>
      </c>
      <c r="F11" s="8" t="s">
        <v>160</v>
      </c>
      <c r="G11" s="97">
        <v>0</v>
      </c>
      <c r="H11" s="78">
        <v>67</v>
      </c>
      <c r="I11" s="78">
        <v>6.5</v>
      </c>
      <c r="J11" s="103">
        <v>0</v>
      </c>
      <c r="K11" s="79">
        <v>60</v>
      </c>
      <c r="L11" s="79">
        <v>6</v>
      </c>
      <c r="M11" s="72">
        <v>2</v>
      </c>
      <c r="N11" s="72">
        <v>2</v>
      </c>
      <c r="O11" s="106">
        <v>0</v>
      </c>
      <c r="P11" s="81">
        <v>61</v>
      </c>
      <c r="Q11" s="81">
        <v>6</v>
      </c>
      <c r="U11" s="73">
        <v>2</v>
      </c>
      <c r="V11" s="73">
        <v>2</v>
      </c>
      <c r="W11" s="97">
        <v>4</v>
      </c>
      <c r="X11" s="79">
        <v>60</v>
      </c>
      <c r="Y11" s="79">
        <v>6</v>
      </c>
      <c r="AC11" s="72">
        <v>4</v>
      </c>
      <c r="AD11" s="72">
        <v>4</v>
      </c>
      <c r="BC11" s="14">
        <f>N11+V11+AD11+AL11+AT11+BB11</f>
        <v>8</v>
      </c>
      <c r="BD11" s="28">
        <f>IF($O$4&gt;0,(LARGE(($N11,$V11,$AD11,$AL11,$AT11,$BB11),1)),"0")</f>
        <v>4</v>
      </c>
      <c r="BE11" s="28">
        <f>BC11-BD11</f>
        <v>4</v>
      </c>
      <c r="BG11" s="8">
        <v>1</v>
      </c>
      <c r="BK11" s="46">
        <f>IF(G11&gt;99,199,G11)</f>
        <v>0</v>
      </c>
      <c r="BL11" s="46">
        <f>IF(H11="",0,H11)</f>
        <v>67</v>
      </c>
      <c r="BM11" s="46">
        <f>IF(J11&gt;99,199,J11)</f>
        <v>0</v>
      </c>
      <c r="BN11" s="46">
        <f>IF(K11="",0,K11)</f>
        <v>60</v>
      </c>
      <c r="BO11" s="46">
        <f>BK11+BM11</f>
        <v>0</v>
      </c>
      <c r="BP11" s="46">
        <f>IF(O11&gt;99,199,O11)</f>
        <v>0</v>
      </c>
      <c r="BQ11" s="46">
        <f>IF(P11="",0,P11)</f>
        <v>61</v>
      </c>
      <c r="BR11" s="46">
        <f>IF(R11&gt;99,199,R11)</f>
        <v>0</v>
      </c>
      <c r="BS11" s="46">
        <f>IF(S11="",0,S11)</f>
        <v>0</v>
      </c>
      <c r="BT11" s="46">
        <f>BP11+BR11</f>
        <v>0</v>
      </c>
      <c r="BU11" s="46">
        <f>IF(W11&gt;99,199,W11)</f>
        <v>4</v>
      </c>
      <c r="BV11" s="46">
        <f>IF(X11="",0,X11)</f>
        <v>60</v>
      </c>
      <c r="BW11" s="46">
        <f>IF(Z11&gt;99,199,Z11)</f>
        <v>0</v>
      </c>
      <c r="BX11" s="46">
        <f>IF(AA11="",0,AA11)</f>
        <v>0</v>
      </c>
      <c r="BY11" s="46">
        <f>BU11+BW11</f>
        <v>4</v>
      </c>
      <c r="BZ11" s="46">
        <f>IF(AE11&gt;99,199,AE11)</f>
        <v>0</v>
      </c>
      <c r="CA11" s="46">
        <f>IF(AF11="",0,AF11)</f>
        <v>0</v>
      </c>
      <c r="CB11" s="46">
        <f>IF(AH11&gt;99,199,AH11)</f>
        <v>0</v>
      </c>
      <c r="CC11" s="46">
        <f>IF(AI11="",0,AI11)</f>
        <v>0</v>
      </c>
      <c r="CD11" s="46">
        <f>BZ11+CB11</f>
        <v>0</v>
      </c>
      <c r="CE11" s="46">
        <f>IF(AM11&gt;99,199,AM11)</f>
        <v>0</v>
      </c>
      <c r="CF11" s="46">
        <f>IF(AN11="",0,AN11)</f>
        <v>0</v>
      </c>
      <c r="CG11" s="46">
        <f>IF(AP11&gt;99,199,AP11)</f>
        <v>0</v>
      </c>
      <c r="CH11" s="46">
        <f>IF(AQ11="",0,AQ11)</f>
        <v>0</v>
      </c>
      <c r="CI11" s="46">
        <f>CE11+CG11</f>
        <v>0</v>
      </c>
      <c r="CJ11" s="46">
        <f>IF(AU11&gt;99,199,AU11)</f>
        <v>0</v>
      </c>
      <c r="CK11" s="46">
        <f>IF(AV11="",0,AV11)</f>
        <v>0</v>
      </c>
      <c r="CL11" s="46">
        <f>IF(AX11&gt;99,199,AX11)</f>
        <v>0</v>
      </c>
      <c r="CM11" s="46">
        <f>IF(AY11="",0,AY11)</f>
        <v>0</v>
      </c>
      <c r="CN11" s="46">
        <f>CJ11+CL11</f>
        <v>0</v>
      </c>
    </row>
    <row r="12" spans="1:92" x14ac:dyDescent="0.2">
      <c r="A12" s="8">
        <v>4</v>
      </c>
      <c r="B12" s="8" t="s">
        <v>169</v>
      </c>
      <c r="C12" s="8" t="s">
        <v>328</v>
      </c>
      <c r="D12" s="8" t="s">
        <v>170</v>
      </c>
      <c r="E12" s="8" t="s">
        <v>320</v>
      </c>
      <c r="F12" s="8" t="s">
        <v>171</v>
      </c>
      <c r="G12" s="97" t="s">
        <v>174</v>
      </c>
      <c r="N12" s="72">
        <v>90</v>
      </c>
      <c r="V12" s="73">
        <v>99</v>
      </c>
      <c r="W12" s="97">
        <v>0</v>
      </c>
      <c r="X12" s="79">
        <v>75</v>
      </c>
      <c r="Y12" s="79">
        <v>7.5</v>
      </c>
      <c r="Z12" s="97">
        <v>4</v>
      </c>
      <c r="AA12" s="79">
        <v>75</v>
      </c>
      <c r="AB12" s="79">
        <v>7.5</v>
      </c>
      <c r="AC12" s="72">
        <v>3</v>
      </c>
      <c r="AD12" s="72">
        <v>3</v>
      </c>
      <c r="BC12" s="14">
        <f>N12+V12+AD12+AL12+AT12+BB12</f>
        <v>192</v>
      </c>
      <c r="BD12" s="28">
        <f>IF($O$4&gt;0,(LARGE(($N12,$V12,$AD12,$AL12,$AT12,$BB12),1)),"0")</f>
        <v>99</v>
      </c>
      <c r="BE12" s="28">
        <f>BC12-BD12</f>
        <v>93</v>
      </c>
      <c r="BG12" s="8">
        <v>2</v>
      </c>
      <c r="BK12" s="46">
        <f>IF(G12&gt;99,199,G12)</f>
        <v>199</v>
      </c>
      <c r="BL12" s="46">
        <f>IF(H12="",0,H12)</f>
        <v>0</v>
      </c>
      <c r="BM12" s="46">
        <f>IF(J12&gt;99,199,J12)</f>
        <v>0</v>
      </c>
      <c r="BN12" s="46">
        <f>IF(K12="",0,K12)</f>
        <v>0</v>
      </c>
      <c r="BO12" s="46">
        <f>BK12+BM12</f>
        <v>199</v>
      </c>
      <c r="BP12" s="46">
        <f>IF(O12&gt;99,199,O12)</f>
        <v>0</v>
      </c>
      <c r="BQ12" s="46">
        <f>IF(P12="",0,P12)</f>
        <v>0</v>
      </c>
      <c r="BR12" s="46">
        <f>IF(R12&gt;99,199,R12)</f>
        <v>0</v>
      </c>
      <c r="BS12" s="46">
        <f>IF(S12="",0,S12)</f>
        <v>0</v>
      </c>
      <c r="BT12" s="46">
        <f>BP12+BR12</f>
        <v>0</v>
      </c>
      <c r="BU12" s="46">
        <f>IF(W12&gt;99,199,W12)</f>
        <v>0</v>
      </c>
      <c r="BV12" s="46">
        <f>IF(X12="",0,X12)</f>
        <v>75</v>
      </c>
      <c r="BW12" s="46">
        <f>IF(Z12&gt;99,199,Z12)</f>
        <v>4</v>
      </c>
      <c r="BX12" s="46">
        <f>IF(AA12="",0,AA12)</f>
        <v>75</v>
      </c>
      <c r="BY12" s="46">
        <f>BU12+BW12</f>
        <v>4</v>
      </c>
      <c r="BZ12" s="46">
        <f>IF(AE12&gt;99,199,AE12)</f>
        <v>0</v>
      </c>
      <c r="CA12" s="46">
        <f>IF(AF12="",0,AF12)</f>
        <v>0</v>
      </c>
      <c r="CB12" s="46">
        <f>IF(AH12&gt;99,199,AH12)</f>
        <v>0</v>
      </c>
      <c r="CC12" s="46">
        <f>IF(AI12="",0,AI12)</f>
        <v>0</v>
      </c>
      <c r="CD12" s="46">
        <f>BZ12+CB12</f>
        <v>0</v>
      </c>
      <c r="CE12" s="46">
        <f>IF(AM12&gt;99,199,AM12)</f>
        <v>0</v>
      </c>
      <c r="CF12" s="46">
        <f>IF(AN12="",0,AN12)</f>
        <v>0</v>
      </c>
      <c r="CG12" s="46">
        <f>IF(AP12&gt;99,199,AP12)</f>
        <v>0</v>
      </c>
      <c r="CH12" s="46">
        <f>IF(AQ12="",0,AQ12)</f>
        <v>0</v>
      </c>
      <c r="CI12" s="46">
        <f>CE12+CG12</f>
        <v>0</v>
      </c>
      <c r="CJ12" s="46">
        <f>IF(AU12&gt;99,199,AU12)</f>
        <v>0</v>
      </c>
      <c r="CK12" s="46">
        <f>IF(AV12="",0,AV12)</f>
        <v>0</v>
      </c>
      <c r="CL12" s="46">
        <f>IF(AX12&gt;99,199,AX12)</f>
        <v>0</v>
      </c>
      <c r="CM12" s="46">
        <f>IF(AY12="",0,AY12)</f>
        <v>0</v>
      </c>
      <c r="CN12" s="46">
        <f>CJ12+CL12</f>
        <v>0</v>
      </c>
    </row>
    <row r="13" spans="1:92" x14ac:dyDescent="0.2">
      <c r="A13" s="8">
        <v>5</v>
      </c>
      <c r="B13" s="8" t="s">
        <v>163</v>
      </c>
      <c r="C13" s="8" t="s">
        <v>327</v>
      </c>
      <c r="D13" s="8" t="s">
        <v>164</v>
      </c>
      <c r="E13" s="8" t="s">
        <v>330</v>
      </c>
      <c r="F13" s="8" t="s">
        <v>165</v>
      </c>
      <c r="G13" s="97" t="s">
        <v>175</v>
      </c>
      <c r="N13" s="72">
        <v>90</v>
      </c>
      <c r="O13" s="106" t="s">
        <v>166</v>
      </c>
      <c r="V13" s="73">
        <v>99</v>
      </c>
      <c r="AD13" s="72">
        <v>99</v>
      </c>
      <c r="BC13" s="14">
        <f>N13+V13+AD13+AL13+AT13+BB13</f>
        <v>288</v>
      </c>
      <c r="BD13" s="28">
        <f>IF($O$4&gt;0,(LARGE(($N13,$V13,$AD13,$AL13,$AT13,$BB13),1)),"0")</f>
        <v>99</v>
      </c>
      <c r="BE13" s="28">
        <f>BC13-BD13</f>
        <v>189</v>
      </c>
      <c r="BK13" s="46">
        <f>IF(G13&gt;99,199,G13)</f>
        <v>199</v>
      </c>
      <c r="BL13" s="46">
        <f>IF(H13="",0,H13)</f>
        <v>0</v>
      </c>
      <c r="BM13" s="46">
        <f>IF(J13&gt;99,199,J13)</f>
        <v>0</v>
      </c>
      <c r="BN13" s="46">
        <f>IF(K13="",0,K13)</f>
        <v>0</v>
      </c>
      <c r="BO13" s="46">
        <f>BK13+BM13</f>
        <v>199</v>
      </c>
      <c r="BP13" s="46">
        <f>IF(O13&gt;99,199,O13)</f>
        <v>199</v>
      </c>
      <c r="BQ13" s="46">
        <f>IF(P13="",0,P13)</f>
        <v>0</v>
      </c>
      <c r="BR13" s="46">
        <f>IF(R13&gt;99,199,R13)</f>
        <v>0</v>
      </c>
      <c r="BS13" s="46">
        <f>IF(S13="",0,S13)</f>
        <v>0</v>
      </c>
      <c r="BT13" s="46">
        <f>BP13+BR13</f>
        <v>199</v>
      </c>
      <c r="BU13" s="46">
        <f>IF(W13&gt;99,199,W13)</f>
        <v>0</v>
      </c>
      <c r="BV13" s="46">
        <f>IF(X13="",0,X13)</f>
        <v>0</v>
      </c>
      <c r="BW13" s="46">
        <f>IF(Z13&gt;99,199,Z13)</f>
        <v>0</v>
      </c>
      <c r="BX13" s="46">
        <f>IF(AA13="",0,AA13)</f>
        <v>0</v>
      </c>
      <c r="BY13" s="46">
        <f>BU13+BW13</f>
        <v>0</v>
      </c>
      <c r="BZ13" s="46">
        <f>IF(AE13&gt;99,199,AE13)</f>
        <v>0</v>
      </c>
      <c r="CA13" s="46">
        <f>IF(AF13="",0,AF13)</f>
        <v>0</v>
      </c>
      <c r="CB13" s="46">
        <f>IF(AH13&gt;99,199,AH13)</f>
        <v>0</v>
      </c>
      <c r="CC13" s="46">
        <f>IF(AI13="",0,AI13)</f>
        <v>0</v>
      </c>
      <c r="CD13" s="46">
        <f>BZ13+CB13</f>
        <v>0</v>
      </c>
      <c r="CE13" s="46">
        <f>IF(AM13&gt;99,199,AM13)</f>
        <v>0</v>
      </c>
      <c r="CF13" s="46">
        <f>IF(AN13="",0,AN13)</f>
        <v>0</v>
      </c>
      <c r="CG13" s="46">
        <f>IF(AP13&gt;99,199,AP13)</f>
        <v>0</v>
      </c>
      <c r="CH13" s="46">
        <f>IF(AQ13="",0,AQ13)</f>
        <v>0</v>
      </c>
      <c r="CI13" s="46">
        <f>CE13+CG13</f>
        <v>0</v>
      </c>
      <c r="CJ13" s="46">
        <f>IF(AU13&gt;99,199,AU13)</f>
        <v>0</v>
      </c>
      <c r="CK13" s="46">
        <f>IF(AV13="",0,AV13)</f>
        <v>0</v>
      </c>
      <c r="CL13" s="46">
        <f>IF(AX13&gt;99,199,AX13)</f>
        <v>0</v>
      </c>
      <c r="CM13" s="46">
        <f>IF(AY13="",0,AY13)</f>
        <v>0</v>
      </c>
      <c r="CN13" s="46">
        <f>CJ13+CL13</f>
        <v>0</v>
      </c>
    </row>
    <row r="14" spans="1:92" x14ac:dyDescent="0.2">
      <c r="A14" s="8">
        <v>6</v>
      </c>
      <c r="B14" s="8" t="s">
        <v>156</v>
      </c>
      <c r="C14" s="8" t="s">
        <v>321</v>
      </c>
      <c r="D14" s="8" t="s">
        <v>157</v>
      </c>
      <c r="E14" s="8" t="s">
        <v>320</v>
      </c>
      <c r="F14" s="8" t="s">
        <v>153</v>
      </c>
      <c r="G14" s="97" t="s">
        <v>166</v>
      </c>
      <c r="N14" s="72">
        <v>99</v>
      </c>
      <c r="V14" s="73">
        <v>99</v>
      </c>
      <c r="AD14" s="72">
        <v>99</v>
      </c>
      <c r="BC14" s="14">
        <f>N14+V14+AD14+AL14+AT14+BB14</f>
        <v>297</v>
      </c>
      <c r="BD14" s="28">
        <f>IF($O$4&gt;0,(LARGE(($N14,$V14,$AD14,$AL14,$AT14,$BB14),1)),"0")</f>
        <v>99</v>
      </c>
      <c r="BE14" s="28">
        <f>BC14-BD14</f>
        <v>198</v>
      </c>
      <c r="BK14" s="46">
        <f>IF(G14&gt;99,199,G14)</f>
        <v>199</v>
      </c>
      <c r="BL14" s="46">
        <f>IF(H14="",0,H14)</f>
        <v>0</v>
      </c>
      <c r="BM14" s="46">
        <f>IF(J14&gt;99,199,J14)</f>
        <v>0</v>
      </c>
      <c r="BN14" s="46">
        <f>IF(K14="",0,K14)</f>
        <v>0</v>
      </c>
      <c r="BO14" s="46">
        <f>BK14+BM14</f>
        <v>199</v>
      </c>
      <c r="BP14" s="46">
        <f>IF(O14&gt;99,199,O14)</f>
        <v>0</v>
      </c>
      <c r="BQ14" s="46">
        <f>IF(P14="",0,P14)</f>
        <v>0</v>
      </c>
      <c r="BR14" s="46">
        <f>IF(R14&gt;99,199,R14)</f>
        <v>0</v>
      </c>
      <c r="BS14" s="46">
        <f>IF(S14="",0,S14)</f>
        <v>0</v>
      </c>
      <c r="BT14" s="46">
        <f>BP14+BR14</f>
        <v>0</v>
      </c>
      <c r="BU14" s="46">
        <f>IF(W14&gt;99,199,W14)</f>
        <v>0</v>
      </c>
      <c r="BV14" s="46">
        <f>IF(X14="",0,X14)</f>
        <v>0</v>
      </c>
      <c r="BW14" s="46">
        <f>IF(Z14&gt;99,199,Z14)</f>
        <v>0</v>
      </c>
      <c r="BX14" s="46">
        <f>IF(AA14="",0,AA14)</f>
        <v>0</v>
      </c>
      <c r="BY14" s="46">
        <f>BU14+BW14</f>
        <v>0</v>
      </c>
      <c r="BZ14" s="46">
        <f>IF(AE14&gt;99,199,AE14)</f>
        <v>0</v>
      </c>
      <c r="CA14" s="46">
        <f>IF(AF14="",0,AF14)</f>
        <v>0</v>
      </c>
      <c r="CB14" s="46">
        <f>IF(AH14&gt;99,199,AH14)</f>
        <v>0</v>
      </c>
      <c r="CC14" s="46">
        <f>IF(AI14="",0,AI14)</f>
        <v>0</v>
      </c>
      <c r="CD14" s="46">
        <f>BZ14+CB14</f>
        <v>0</v>
      </c>
      <c r="CE14" s="46">
        <f>IF(AM14&gt;99,199,AM14)</f>
        <v>0</v>
      </c>
      <c r="CF14" s="46">
        <f>IF(AN14="",0,AN14)</f>
        <v>0</v>
      </c>
      <c r="CG14" s="46">
        <f>IF(AP14&gt;99,199,AP14)</f>
        <v>0</v>
      </c>
      <c r="CH14" s="46">
        <f>IF(AQ14="",0,AQ14)</f>
        <v>0</v>
      </c>
      <c r="CI14" s="46">
        <f>CE14+CG14</f>
        <v>0</v>
      </c>
      <c r="CJ14" s="46">
        <f>IF(AU14&gt;99,199,AU14)</f>
        <v>0</v>
      </c>
      <c r="CK14" s="46">
        <f>IF(AV14="",0,AV14)</f>
        <v>0</v>
      </c>
      <c r="CL14" s="46">
        <f>IF(AX14&gt;99,199,AX14)</f>
        <v>0</v>
      </c>
      <c r="CM14" s="46">
        <f>IF(AY14="",0,AY14)</f>
        <v>0</v>
      </c>
      <c r="CN14" s="46">
        <f>CJ14+CL14</f>
        <v>0</v>
      </c>
    </row>
  </sheetData>
  <sheetProtection sheet="1" objects="1" scenarios="1"/>
  <sortState ref="A9:CN14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26 AE9:AE65426 O9:O65426"/>
    <dataValidation type="decimal" allowBlank="1" showInputMessage="1" showErrorMessage="1" sqref="L1:L2 I1:I2 T1:T2 Q1:Q2 AG1:AG2 AB1:AB2 Y1:Y2 AJ1:AJ2 AR1:AR2 AO1:AO2 AW1:AW2 AZ1:AZ2 AZ9:AZ65426 AW9:AW65426 AR9:AR65426 AO9:AO65426 AJ9:AJ65426 Q9:Q65426 AG9:AG65426 AB9:AB65426 I9:I65426 T9:T65426 Y9:Y65426 L9:L65426">
      <formula1>0</formula1>
      <formula2>10</formula2>
    </dataValidation>
    <dataValidation type="decimal" allowBlank="1" showInputMessage="1" showErrorMessage="1" sqref="H1:H2 K1:K2 P1:P2 S1:S2 X1:X2 AA1:AA2 AI1:AI2 AF1:AF2 AN1:AN2 AQ1:AQ2 AY1:AY2 AV1:AV2 AV9:AV65426 AY9:AY65426 AN9:AN65426 AQ9:AQ65426 AF9:AF65426 K9:K65426 S9:S65426 P9:P65426 X9:X65426 AA9:AA65426 H9:H65426 AI9:AI65426">
      <formula1>0</formula1>
      <formula2>100</formula2>
    </dataValidation>
    <dataValidation type="list" allowBlank="1" showInputMessage="1" showErrorMessage="1" sqref="BH1:BH2 BH9:BH654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715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0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6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7" r:id="rId18" name="Button 15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8" r:id="rId19" name="Button 16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9" r:id="rId20" name="Button 1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0" r:id="rId21" name="Button 18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1" r:id="rId22" name="Button 19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2" r:id="rId23" name="Button 20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>
    <pageSetUpPr fitToPage="1"/>
  </sheetPr>
  <dimension ref="A1:CN11"/>
  <sheetViews>
    <sheetView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D24" sqref="D24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1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130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119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2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239</v>
      </c>
      <c r="C9" s="8" t="s">
        <v>357</v>
      </c>
      <c r="D9" s="8" t="s">
        <v>240</v>
      </c>
      <c r="E9" s="8" t="s">
        <v>358</v>
      </c>
      <c r="F9" s="8" t="s">
        <v>153</v>
      </c>
      <c r="G9" s="97">
        <v>0</v>
      </c>
      <c r="H9" s="93">
        <v>57.99</v>
      </c>
      <c r="J9" s="103">
        <v>0</v>
      </c>
      <c r="K9" s="94">
        <v>31.22</v>
      </c>
      <c r="M9" s="72">
        <v>1</v>
      </c>
      <c r="N9" s="72">
        <v>1</v>
      </c>
      <c r="O9" s="106">
        <v>0</v>
      </c>
      <c r="P9" s="95">
        <v>60.97</v>
      </c>
      <c r="R9" s="106">
        <v>0</v>
      </c>
      <c r="S9" s="95">
        <v>32.97</v>
      </c>
      <c r="U9" s="73">
        <v>1</v>
      </c>
      <c r="V9" s="73">
        <v>1</v>
      </c>
      <c r="AD9" s="72">
        <v>99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IF(H9&gt;99,0,H9)</f>
        <v>57.99</v>
      </c>
      <c r="BM9" s="46">
        <f>IF(J9&gt;99,199,J9)</f>
        <v>0</v>
      </c>
      <c r="BN9" s="46">
        <f>IF(K9&gt;99,0,K9)</f>
        <v>31.22</v>
      </c>
      <c r="BO9" s="46">
        <f>BK9+BM9</f>
        <v>0</v>
      </c>
      <c r="BP9" s="46">
        <f>IF(O9&gt;99,199,O9)</f>
        <v>0</v>
      </c>
      <c r="BQ9" s="46">
        <f>IF(P9&gt;99,0,P9)</f>
        <v>60.97</v>
      </c>
      <c r="BR9" s="46">
        <f>IF(R9&gt;99,199,R9)</f>
        <v>0</v>
      </c>
      <c r="BS9" s="46">
        <f>IF(S9&gt;99,0,S9)</f>
        <v>32.97</v>
      </c>
      <c r="BT9" s="46">
        <f>BP9+BR9</f>
        <v>0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243</v>
      </c>
      <c r="C10" s="8" t="s">
        <v>343</v>
      </c>
      <c r="D10" s="8" t="s">
        <v>244</v>
      </c>
      <c r="E10" s="8" t="s">
        <v>358</v>
      </c>
      <c r="F10" s="8" t="s">
        <v>208</v>
      </c>
      <c r="G10" s="97">
        <v>0</v>
      </c>
      <c r="H10" s="93">
        <v>70.489999999999995</v>
      </c>
      <c r="J10" s="103">
        <v>0</v>
      </c>
      <c r="K10" s="94">
        <v>46.54</v>
      </c>
      <c r="M10" s="72">
        <v>2</v>
      </c>
      <c r="N10" s="72">
        <v>2</v>
      </c>
      <c r="O10" s="106">
        <v>0</v>
      </c>
      <c r="P10" s="95">
        <v>73.790000000000006</v>
      </c>
      <c r="R10" s="106">
        <v>4</v>
      </c>
      <c r="S10" s="95">
        <v>63.93</v>
      </c>
      <c r="U10" s="73">
        <v>2</v>
      </c>
      <c r="V10" s="73">
        <v>2</v>
      </c>
      <c r="AD10" s="72">
        <v>99</v>
      </c>
      <c r="BC10" s="14">
        <f>N10+V10+AD10+AL10+AT10+BB10</f>
        <v>103</v>
      </c>
      <c r="BD10" s="28">
        <f>IF($O$4&gt;0,(LARGE(($N10,$V10,$AD10,$AL10,$AT10,$BB10),1)),"0")</f>
        <v>99</v>
      </c>
      <c r="BE10" s="28">
        <f>BC10-BD10</f>
        <v>4</v>
      </c>
      <c r="BG10" s="8">
        <v>1</v>
      </c>
      <c r="BK10" s="46">
        <f>IF(G10&gt;99,199,G10)</f>
        <v>0</v>
      </c>
      <c r="BL10" s="46">
        <f>IF(H10&gt;99,0,H10)</f>
        <v>70.489999999999995</v>
      </c>
      <c r="BM10" s="46">
        <f>IF(J10&gt;99,199,J10)</f>
        <v>0</v>
      </c>
      <c r="BN10" s="46">
        <f>IF(K10&gt;99,0,K10)</f>
        <v>46.54</v>
      </c>
      <c r="BO10" s="46">
        <f>BK10+BM10</f>
        <v>0</v>
      </c>
      <c r="BP10" s="46">
        <f>IF(O10&gt;99,199,O10)</f>
        <v>0</v>
      </c>
      <c r="BQ10" s="46">
        <f>IF(P10&gt;99,0,P10)</f>
        <v>73.790000000000006</v>
      </c>
      <c r="BR10" s="46">
        <f>IF(R10&gt;99,199,R10)</f>
        <v>4</v>
      </c>
      <c r="BS10" s="46">
        <f>IF(S10&gt;99,0,S10)</f>
        <v>63.93</v>
      </c>
      <c r="BT10" s="46">
        <f>BP10+BR10</f>
        <v>4</v>
      </c>
      <c r="BU10" s="46">
        <f>IF(W10&gt;99,199,W10)</f>
        <v>0</v>
      </c>
      <c r="BV10" s="46">
        <f>IF(X10&gt;99,0,X10)</f>
        <v>0</v>
      </c>
      <c r="BW10" s="46">
        <f>IF(Z10&gt;99,199,Z10)</f>
        <v>0</v>
      </c>
      <c r="BX10" s="46">
        <f>IF(AA10&gt;99,0,AA10)</f>
        <v>0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247</v>
      </c>
      <c r="C11" s="8" t="s">
        <v>336</v>
      </c>
      <c r="D11" s="8" t="s">
        <v>248</v>
      </c>
      <c r="E11" s="8" t="s">
        <v>361</v>
      </c>
      <c r="F11" s="8" t="s">
        <v>150</v>
      </c>
      <c r="G11" s="97">
        <v>0</v>
      </c>
      <c r="H11" s="93">
        <v>69.66</v>
      </c>
      <c r="J11" s="103">
        <v>8</v>
      </c>
      <c r="K11" s="94">
        <v>50.58</v>
      </c>
      <c r="M11" s="72">
        <v>3</v>
      </c>
      <c r="N11" s="72">
        <v>3</v>
      </c>
      <c r="V11" s="73">
        <v>99</v>
      </c>
      <c r="AD11" s="72">
        <v>99</v>
      </c>
      <c r="BC11" s="14">
        <f>N11+V11+AD11+AL11+AT11+BB11</f>
        <v>201</v>
      </c>
      <c r="BD11" s="28">
        <f>IF($O$4&gt;0,(LARGE(($N11,$V11,$AD11,$AL11,$AT11,$BB11),1)),"0")</f>
        <v>99</v>
      </c>
      <c r="BE11" s="28">
        <f>BC11-BD11</f>
        <v>102</v>
      </c>
      <c r="BK11" s="46">
        <f>IF(G11&gt;99,199,G11)</f>
        <v>0</v>
      </c>
      <c r="BL11" s="46">
        <f>IF(H11&gt;99,0,H11)</f>
        <v>69.66</v>
      </c>
      <c r="BM11" s="46">
        <f>IF(J11&gt;99,199,J11)</f>
        <v>8</v>
      </c>
      <c r="BN11" s="46">
        <f>IF(K11&gt;99,0,K11)</f>
        <v>50.58</v>
      </c>
      <c r="BO11" s="46">
        <f>BK11+BM11</f>
        <v>8</v>
      </c>
      <c r="BP11" s="46">
        <f>IF(O11&gt;99,199,O11)</f>
        <v>0</v>
      </c>
      <c r="BQ11" s="46">
        <f>IF(P11&gt;99,0,P11)</f>
        <v>0</v>
      </c>
      <c r="BR11" s="46">
        <f>IF(R11&gt;99,199,R11)</f>
        <v>0</v>
      </c>
      <c r="BS11" s="46">
        <f>IF(S11&gt;99,0,S11)</f>
        <v>0</v>
      </c>
      <c r="BT11" s="46">
        <f>BP11+BR11</f>
        <v>0</v>
      </c>
      <c r="BU11" s="46">
        <f>IF(W11&gt;99,199,W11)</f>
        <v>0</v>
      </c>
      <c r="BV11" s="46">
        <f>IF(X11&gt;99,0,X11)</f>
        <v>0</v>
      </c>
      <c r="BW11" s="46">
        <f>IF(Z11&gt;99,199,Z11)</f>
        <v>0</v>
      </c>
      <c r="BX11" s="46">
        <f>IF(AA11&gt;99,0,AA11)</f>
        <v>0</v>
      </c>
      <c r="BY11" s="46">
        <f>BU11+BW11</f>
        <v>0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</sheetData>
  <sheetProtection sheet="1" objects="1" scenarios="1"/>
  <sortState ref="A9:CN11">
    <sortCondition ref="BE9"/>
  </sortState>
  <mergeCells count="32">
    <mergeCell ref="O4:V4"/>
    <mergeCell ref="BH3:BI7"/>
    <mergeCell ref="A4:B4"/>
    <mergeCell ref="O5:V5"/>
    <mergeCell ref="F4:N4"/>
    <mergeCell ref="C4:E4"/>
    <mergeCell ref="G7:N7"/>
    <mergeCell ref="A5:B5"/>
    <mergeCell ref="C5:E5"/>
    <mergeCell ref="F5:N5"/>
    <mergeCell ref="A6:E7"/>
    <mergeCell ref="G6:N6"/>
    <mergeCell ref="O6:V6"/>
    <mergeCell ref="O7:V7"/>
    <mergeCell ref="AM6:AT6"/>
    <mergeCell ref="AU6:BB6"/>
    <mergeCell ref="A1:BI1"/>
    <mergeCell ref="A3:B3"/>
    <mergeCell ref="C3:E3"/>
    <mergeCell ref="F3:N3"/>
    <mergeCell ref="O3:V3"/>
    <mergeCell ref="W7:AD7"/>
    <mergeCell ref="AE7:AL7"/>
    <mergeCell ref="AM7:AT7"/>
    <mergeCell ref="AU7:BB7"/>
    <mergeCell ref="W6:AD6"/>
    <mergeCell ref="AE6:AL6"/>
    <mergeCell ref="BC4:BF4"/>
    <mergeCell ref="W3:AL5"/>
    <mergeCell ref="BC3:BF3"/>
    <mergeCell ref="BC5:BF5"/>
    <mergeCell ref="BC6:BE6"/>
  </mergeCells>
  <dataValidations count="8">
    <dataValidation operator="lessThan" allowBlank="1" showInputMessage="1" showErrorMessage="1" sqref="O1:O2 AE1:AE2 AU1:AU2 AU9:AU65436 AE9:AE65436 O9:O65436"/>
    <dataValidation type="decimal" allowBlank="1" showInputMessage="1" showErrorMessage="1" sqref="L1:L2 I1:I2 T1:T2 Q1:Q2 AG1:AG2 AB1:AB2 Y1:Y2 AJ1:AJ2 AR1:AR2 AO1:AO2 AW1:AW2 AZ1:AZ2 AZ9:AZ65436 AW9:AW65436 AR9:AR65436 AO9:AO65436 AJ9:AJ65436 Q9:Q65436 AG9:AG65436 AB9:AB65436 I9:I65436 T9:T65436 Y9:Y65436 L9:L65436">
      <formula1>0</formula1>
      <formula2>10</formula2>
    </dataValidation>
    <dataValidation type="decimal" allowBlank="1" showInputMessage="1" showErrorMessage="1" sqref="H1:H2 K1:K2 P1:P2 S1:S2 X1:X2 AA1:AA2 AI1:AI2 AF1:AF2 AN1:AN2 AQ1:AQ2 AY1:AY2 AV1:AV2 AV9:AV65436 AY9:AY65436 AN9:AN65436 AQ9:AQ65436 AF9:AF65436 K9:K65436 S9:S65436 P9:P65436 X9:X65436 AA9:AA65436 H9:H65436 AI9:AI65436">
      <formula1>0</formula1>
      <formula2>999</formula2>
    </dataValidation>
    <dataValidation type="list" allowBlank="1" showInputMessage="1" showErrorMessage="1" sqref="BH1:BH2 BH9:BH6543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409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0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1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2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3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4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5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6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7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8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9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20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21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85" r:id="rId17" name="Button 7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86" r:id="rId18" name="Button 78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3" r:id="rId19" name="Button 135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4" r:id="rId20" name="Button 136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5" r:id="rId21" name="Button 137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6" r:id="rId22" name="Button 138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47" r:id="rId23" name="Button 139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5">
    <pageSetUpPr fitToPage="1"/>
  </sheetPr>
  <dimension ref="A1:CN19"/>
  <sheetViews>
    <sheetView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BG19" sqref="BG19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2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130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120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2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45" t="str">
        <f>Instellingen!C43</f>
        <v xml:space="preserve"> </v>
      </c>
      <c r="AF7" s="146"/>
      <c r="AG7" s="146"/>
      <c r="AH7" s="146"/>
      <c r="AI7" s="146"/>
      <c r="AJ7" s="146"/>
      <c r="AK7" s="146"/>
      <c r="AL7" s="147"/>
      <c r="AM7" s="145" t="str">
        <f>Instellingen!C44</f>
        <v xml:space="preserve"> </v>
      </c>
      <c r="AN7" s="148"/>
      <c r="AO7" s="148"/>
      <c r="AP7" s="148"/>
      <c r="AQ7" s="148"/>
      <c r="AR7" s="148"/>
      <c r="AS7" s="148"/>
      <c r="AT7" s="149"/>
      <c r="AU7" s="145" t="str">
        <f>Instellingen!C45</f>
        <v xml:space="preserve"> </v>
      </c>
      <c r="AV7" s="148"/>
      <c r="AW7" s="148"/>
      <c r="AX7" s="148"/>
      <c r="AY7" s="148"/>
      <c r="AZ7" s="148"/>
      <c r="BA7" s="148"/>
      <c r="BB7" s="149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77" t="s">
        <v>75</v>
      </c>
      <c r="I8" s="77" t="s">
        <v>76</v>
      </c>
      <c r="J8" s="102" t="s">
        <v>77</v>
      </c>
      <c r="K8" s="80" t="s">
        <v>78</v>
      </c>
      <c r="L8" s="80" t="s">
        <v>79</v>
      </c>
      <c r="M8" s="2" t="s">
        <v>4</v>
      </c>
      <c r="N8" s="2" t="s">
        <v>15</v>
      </c>
      <c r="O8" s="105" t="s">
        <v>74</v>
      </c>
      <c r="P8" s="91" t="s">
        <v>75</v>
      </c>
      <c r="Q8" s="91" t="s">
        <v>76</v>
      </c>
      <c r="R8" s="98" t="s">
        <v>77</v>
      </c>
      <c r="S8" s="91" t="s">
        <v>78</v>
      </c>
      <c r="T8" s="91" t="s">
        <v>79</v>
      </c>
      <c r="U8" s="2" t="s">
        <v>4</v>
      </c>
      <c r="V8" s="2" t="s">
        <v>15</v>
      </c>
      <c r="W8" s="105" t="s">
        <v>74</v>
      </c>
      <c r="X8" s="91" t="s">
        <v>75</v>
      </c>
      <c r="Y8" s="91" t="s">
        <v>76</v>
      </c>
      <c r="Z8" s="98" t="s">
        <v>77</v>
      </c>
      <c r="AA8" s="91" t="s">
        <v>78</v>
      </c>
      <c r="AB8" s="91" t="s">
        <v>79</v>
      </c>
      <c r="AC8" s="2" t="s">
        <v>4</v>
      </c>
      <c r="AD8" s="2" t="s">
        <v>15</v>
      </c>
      <c r="AE8" s="105" t="s">
        <v>74</v>
      </c>
      <c r="AF8" s="91" t="s">
        <v>75</v>
      </c>
      <c r="AG8" s="91" t="s">
        <v>76</v>
      </c>
      <c r="AH8" s="98" t="s">
        <v>77</v>
      </c>
      <c r="AI8" s="91" t="s">
        <v>78</v>
      </c>
      <c r="AJ8" s="91" t="s">
        <v>79</v>
      </c>
      <c r="AK8" s="2" t="s">
        <v>4</v>
      </c>
      <c r="AL8" s="2" t="s">
        <v>15</v>
      </c>
      <c r="AM8" s="105" t="s">
        <v>74</v>
      </c>
      <c r="AN8" s="91" t="s">
        <v>75</v>
      </c>
      <c r="AO8" s="91" t="s">
        <v>76</v>
      </c>
      <c r="AP8" s="98" t="s">
        <v>77</v>
      </c>
      <c r="AQ8" s="91" t="s">
        <v>78</v>
      </c>
      <c r="AR8" s="91" t="s">
        <v>79</v>
      </c>
      <c r="AS8" s="2" t="s">
        <v>4</v>
      </c>
      <c r="AT8" s="2" t="s">
        <v>15</v>
      </c>
      <c r="AU8" s="105" t="s">
        <v>74</v>
      </c>
      <c r="AV8" s="91" t="s">
        <v>75</v>
      </c>
      <c r="AW8" s="91" t="s">
        <v>76</v>
      </c>
      <c r="AX8" s="98" t="s">
        <v>77</v>
      </c>
      <c r="AY8" s="91" t="s">
        <v>78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6" t="s">
        <v>107</v>
      </c>
      <c r="CF8" s="86" t="s">
        <v>108</v>
      </c>
      <c r="CG8" s="86" t="s">
        <v>109</v>
      </c>
      <c r="CH8" s="86" t="s">
        <v>110</v>
      </c>
      <c r="CI8" s="86" t="s">
        <v>111</v>
      </c>
      <c r="CJ8" s="86" t="s">
        <v>112</v>
      </c>
      <c r="CK8" s="86" t="s">
        <v>113</v>
      </c>
      <c r="CL8" s="86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395</v>
      </c>
      <c r="C9" s="8" t="s">
        <v>424</v>
      </c>
      <c r="D9" s="8" t="s">
        <v>396</v>
      </c>
      <c r="E9" s="8" t="s">
        <v>332</v>
      </c>
      <c r="F9" s="8" t="s">
        <v>178</v>
      </c>
      <c r="N9" s="72">
        <v>99</v>
      </c>
      <c r="O9" s="106">
        <v>0</v>
      </c>
      <c r="P9" s="81">
        <v>74</v>
      </c>
      <c r="Q9" s="81">
        <v>8</v>
      </c>
      <c r="U9" s="73">
        <v>2</v>
      </c>
      <c r="V9" s="73">
        <v>2</v>
      </c>
      <c r="W9" s="97">
        <v>0</v>
      </c>
      <c r="X9" s="79">
        <v>77.5</v>
      </c>
      <c r="Y9" s="79">
        <v>7.5</v>
      </c>
      <c r="Z9" s="97">
        <v>0</v>
      </c>
      <c r="AA9" s="79">
        <v>77.5</v>
      </c>
      <c r="AB9" s="79">
        <v>7.5</v>
      </c>
      <c r="AC9" s="72">
        <v>1</v>
      </c>
      <c r="AD9" s="72">
        <v>1</v>
      </c>
      <c r="BC9" s="14">
        <f>N9+V9+AD9+AL9+AT9+BB9</f>
        <v>102</v>
      </c>
      <c r="BD9" s="28">
        <f>IF($O$4&gt;0,(LARGE(($N9,$V9,$AD9,$AL9,$AT9,$BB9),1)),"0")</f>
        <v>99</v>
      </c>
      <c r="BE9" s="28">
        <f>BC9-BD9</f>
        <v>3</v>
      </c>
      <c r="BF9" s="8">
        <v>1</v>
      </c>
      <c r="BI9" s="8" t="s">
        <v>446</v>
      </c>
      <c r="BK9" s="46">
        <f>IF(G9&gt;99,199,G9)</f>
        <v>0</v>
      </c>
      <c r="BL9" s="46">
        <f>IF(H9="",0,H9)</f>
        <v>0</v>
      </c>
      <c r="BM9" s="46">
        <f>IF(J9&gt;99,199,J9)</f>
        <v>0</v>
      </c>
      <c r="BN9" s="46">
        <f>IF(K9="",0,K9)</f>
        <v>0</v>
      </c>
      <c r="BO9" s="46">
        <f>BK9+BM9</f>
        <v>0</v>
      </c>
      <c r="BP9" s="46">
        <f>IF(O9&gt;99,199,O9)</f>
        <v>0</v>
      </c>
      <c r="BQ9" s="46">
        <f>IF(P9="",0,P9)</f>
        <v>74</v>
      </c>
      <c r="BR9" s="46">
        <f>IF(R9&gt;99,199,R9)</f>
        <v>0</v>
      </c>
      <c r="BS9" s="46">
        <f>IF(S9="",0,S9)</f>
        <v>0</v>
      </c>
      <c r="BT9" s="46">
        <f>BP9+BR9</f>
        <v>0</v>
      </c>
      <c r="BU9" s="46">
        <f>IF(W9&gt;99,199,W9)</f>
        <v>0</v>
      </c>
      <c r="BV9" s="46">
        <f>IF(X9="",0,X9)</f>
        <v>77.5</v>
      </c>
      <c r="BW9" s="46">
        <f>IF(Z9&gt;99,199,Z9)</f>
        <v>0</v>
      </c>
      <c r="BX9" s="46">
        <f>IF(AA9="",0,AA9)</f>
        <v>77.5</v>
      </c>
      <c r="BY9" s="46">
        <f>BU9+BW9</f>
        <v>0</v>
      </c>
      <c r="BZ9" s="46">
        <f>IF(AE9&gt;99,199,AE9)</f>
        <v>0</v>
      </c>
      <c r="CA9" s="46">
        <f>IF(AF9="",0,AF9)</f>
        <v>0</v>
      </c>
      <c r="CB9" s="46">
        <f>IF(AH9&gt;99,199,AH9)</f>
        <v>0</v>
      </c>
      <c r="CC9" s="46">
        <f>IF(AI9="",0,AI9)</f>
        <v>0</v>
      </c>
      <c r="CD9" s="46">
        <f>BZ9+CB9</f>
        <v>0</v>
      </c>
      <c r="CE9" s="46">
        <f>IF(AM9&gt;99,199,AM9)</f>
        <v>0</v>
      </c>
      <c r="CF9" s="46">
        <f>IF(AN9="",0,AN9)</f>
        <v>0</v>
      </c>
      <c r="CG9" s="46">
        <f>IF(AP9&gt;99,199,AP9)</f>
        <v>0</v>
      </c>
      <c r="CH9" s="46">
        <f>IF(AQ9="",0,AQ9)</f>
        <v>0</v>
      </c>
      <c r="CI9" s="46">
        <f>CE9+CG9</f>
        <v>0</v>
      </c>
      <c r="CJ9" s="46">
        <f>IF(AU9&gt;99,199,AU9)</f>
        <v>0</v>
      </c>
      <c r="CK9" s="46">
        <f>IF(AV9="",0,AV9)</f>
        <v>0</v>
      </c>
      <c r="CL9" s="46">
        <f>IF(AX9&gt;99,199,AX9)</f>
        <v>0</v>
      </c>
      <c r="CM9" s="46">
        <f>IF(AY9="",0,AY9)</f>
        <v>0</v>
      </c>
      <c r="CN9" s="46">
        <f>CJ9+CL9</f>
        <v>0</v>
      </c>
    </row>
    <row r="10" spans="1:92" x14ac:dyDescent="0.2">
      <c r="A10" s="8">
        <v>2</v>
      </c>
      <c r="B10" s="8" t="s">
        <v>179</v>
      </c>
      <c r="C10" s="8" t="s">
        <v>324</v>
      </c>
      <c r="D10" s="8" t="s">
        <v>180</v>
      </c>
      <c r="E10" s="8" t="s">
        <v>332</v>
      </c>
      <c r="F10" s="8" t="s">
        <v>153</v>
      </c>
      <c r="G10" s="97">
        <v>0</v>
      </c>
      <c r="H10" s="78">
        <v>67.5</v>
      </c>
      <c r="I10" s="78">
        <v>6.5</v>
      </c>
      <c r="J10" s="103">
        <v>0</v>
      </c>
      <c r="K10" s="79">
        <v>75</v>
      </c>
      <c r="L10" s="79">
        <v>7.5</v>
      </c>
      <c r="M10" s="72">
        <v>4</v>
      </c>
      <c r="N10" s="72">
        <v>4</v>
      </c>
      <c r="O10" s="106">
        <v>0</v>
      </c>
      <c r="P10" s="81">
        <v>80</v>
      </c>
      <c r="Q10" s="81">
        <v>8</v>
      </c>
      <c r="U10" s="73">
        <v>1</v>
      </c>
      <c r="V10" s="73">
        <v>1</v>
      </c>
      <c r="W10" s="97">
        <v>0</v>
      </c>
      <c r="X10" s="79">
        <v>75.5</v>
      </c>
      <c r="Y10" s="79">
        <v>7.5</v>
      </c>
      <c r="Z10" s="97">
        <v>4</v>
      </c>
      <c r="AA10" s="79">
        <v>72.5</v>
      </c>
      <c r="AB10" s="79">
        <v>7</v>
      </c>
      <c r="AC10" s="72">
        <v>3</v>
      </c>
      <c r="AD10" s="72">
        <v>3</v>
      </c>
      <c r="BC10" s="14">
        <f>N10+V10+AD10+AL10+AT10+BB10</f>
        <v>8</v>
      </c>
      <c r="BD10" s="28">
        <f>IF($O$4&gt;0,(LARGE(($N10,$V10,$AD10,$AL10,$AT10,$BB10),1)),"0")</f>
        <v>4</v>
      </c>
      <c r="BE10" s="28">
        <f>BC10-BD10</f>
        <v>4</v>
      </c>
      <c r="BF10" s="8">
        <v>2</v>
      </c>
      <c r="BK10" s="46">
        <f>IF(G10&gt;99,199,G10)</f>
        <v>0</v>
      </c>
      <c r="BL10" s="46">
        <f>IF(H10="",0,H10)</f>
        <v>67.5</v>
      </c>
      <c r="BM10" s="46">
        <f>IF(J10&gt;99,199,J10)</f>
        <v>0</v>
      </c>
      <c r="BN10" s="46">
        <f>IF(K10="",0,K10)</f>
        <v>75</v>
      </c>
      <c r="BO10" s="46">
        <f>BK10+BM10</f>
        <v>0</v>
      </c>
      <c r="BP10" s="46">
        <f>IF(O10&gt;99,199,O10)</f>
        <v>0</v>
      </c>
      <c r="BQ10" s="46">
        <f>IF(P10="",0,P10)</f>
        <v>80</v>
      </c>
      <c r="BR10" s="46">
        <f>IF(R10&gt;99,199,R10)</f>
        <v>0</v>
      </c>
      <c r="BS10" s="46">
        <f>IF(S10="",0,S10)</f>
        <v>0</v>
      </c>
      <c r="BT10" s="46">
        <f>BP10+BR10</f>
        <v>0</v>
      </c>
      <c r="BU10" s="46">
        <f>IF(W10&gt;99,199,W10)</f>
        <v>0</v>
      </c>
      <c r="BV10" s="46">
        <f>IF(X10="",0,X10)</f>
        <v>75.5</v>
      </c>
      <c r="BW10" s="46">
        <f>IF(Z10&gt;99,199,Z10)</f>
        <v>4</v>
      </c>
      <c r="BX10" s="46">
        <f>IF(AA10="",0,AA10)</f>
        <v>72.5</v>
      </c>
      <c r="BY10" s="46">
        <f>BU10+BW10</f>
        <v>4</v>
      </c>
      <c r="BZ10" s="46">
        <f>IF(AE10&gt;99,199,AE10)</f>
        <v>0</v>
      </c>
      <c r="CA10" s="46">
        <f>IF(AF10="",0,AF10)</f>
        <v>0</v>
      </c>
      <c r="CB10" s="46">
        <f>IF(AH10&gt;99,199,AH10)</f>
        <v>0</v>
      </c>
      <c r="CC10" s="46">
        <f>IF(AI10="",0,AI10)</f>
        <v>0</v>
      </c>
      <c r="CD10" s="46">
        <f>BZ10+CB10</f>
        <v>0</v>
      </c>
      <c r="CE10" s="46">
        <f>IF(AM10&gt;99,199,AM10)</f>
        <v>0</v>
      </c>
      <c r="CF10" s="46">
        <f>IF(AN10="",0,AN10)</f>
        <v>0</v>
      </c>
      <c r="CG10" s="46">
        <f>IF(AP10&gt;99,199,AP10)</f>
        <v>0</v>
      </c>
      <c r="CH10" s="46">
        <f>IF(AQ10="",0,AQ10)</f>
        <v>0</v>
      </c>
      <c r="CI10" s="46">
        <f>CE10+CG10</f>
        <v>0</v>
      </c>
      <c r="CJ10" s="46">
        <f>IF(AU10&gt;99,199,AU10)</f>
        <v>0</v>
      </c>
      <c r="CK10" s="46">
        <f>IF(AV10="",0,AV10)</f>
        <v>0</v>
      </c>
      <c r="CL10" s="46">
        <f>IF(AX10&gt;99,199,AX10)</f>
        <v>0</v>
      </c>
      <c r="CM10" s="46">
        <f>IF(AY10="",0,AY10)</f>
        <v>0</v>
      </c>
      <c r="CN10" s="46">
        <f>CJ10+CL10</f>
        <v>0</v>
      </c>
    </row>
    <row r="11" spans="1:92" x14ac:dyDescent="0.2">
      <c r="A11" s="8">
        <v>3</v>
      </c>
      <c r="B11" s="8" t="s">
        <v>176</v>
      </c>
      <c r="C11" s="8" t="s">
        <v>335</v>
      </c>
      <c r="D11" s="8" t="s">
        <v>177</v>
      </c>
      <c r="E11" s="8" t="s">
        <v>332</v>
      </c>
      <c r="F11" s="8" t="s">
        <v>178</v>
      </c>
      <c r="G11" s="97">
        <v>0</v>
      </c>
      <c r="H11" s="78">
        <v>75</v>
      </c>
      <c r="I11" s="78">
        <v>7.5</v>
      </c>
      <c r="J11" s="103">
        <v>0</v>
      </c>
      <c r="K11" s="79">
        <v>78</v>
      </c>
      <c r="L11" s="79">
        <v>8</v>
      </c>
      <c r="M11" s="72">
        <v>2</v>
      </c>
      <c r="N11" s="72">
        <v>2</v>
      </c>
      <c r="O11" s="106">
        <v>4</v>
      </c>
      <c r="P11" s="81">
        <v>72.5</v>
      </c>
      <c r="Q11" s="81">
        <v>7</v>
      </c>
      <c r="U11" s="73">
        <v>4</v>
      </c>
      <c r="V11" s="73">
        <v>4</v>
      </c>
      <c r="W11" s="97">
        <v>4</v>
      </c>
      <c r="X11" s="79">
        <v>72.5</v>
      </c>
      <c r="Y11" s="79">
        <v>7</v>
      </c>
      <c r="AC11" s="72">
        <v>4</v>
      </c>
      <c r="AD11" s="72">
        <v>4</v>
      </c>
      <c r="BC11" s="14">
        <f>N11+V11+AD11+AL11+AT11+BB11</f>
        <v>10</v>
      </c>
      <c r="BD11" s="28">
        <f>IF($O$4&gt;0,(LARGE(($N11,$V11,$AD11,$AL11,$AT11,$BB11),1)),"0")</f>
        <v>4</v>
      </c>
      <c r="BE11" s="28">
        <f>BC11-BD11</f>
        <v>6</v>
      </c>
      <c r="BG11" s="8">
        <v>1</v>
      </c>
      <c r="BK11" s="46">
        <f>IF(G11&gt;99,199,G11)</f>
        <v>0</v>
      </c>
      <c r="BL11" s="46">
        <f>IF(H11="",0,H11)</f>
        <v>75</v>
      </c>
      <c r="BM11" s="46">
        <f>IF(J11&gt;99,199,J11)</f>
        <v>0</v>
      </c>
      <c r="BN11" s="46">
        <f>IF(K11="",0,K11)</f>
        <v>78</v>
      </c>
      <c r="BO11" s="46">
        <f>BK11+BM11</f>
        <v>0</v>
      </c>
      <c r="BP11" s="46">
        <f>IF(O11&gt;99,199,O11)</f>
        <v>4</v>
      </c>
      <c r="BQ11" s="46">
        <f>IF(P11="",0,P11)</f>
        <v>72.5</v>
      </c>
      <c r="BR11" s="46">
        <f>IF(R11&gt;99,199,R11)</f>
        <v>0</v>
      </c>
      <c r="BS11" s="46">
        <f>IF(S11="",0,S11)</f>
        <v>0</v>
      </c>
      <c r="BT11" s="46">
        <f>BP11+BR11</f>
        <v>4</v>
      </c>
      <c r="BU11" s="46">
        <f>IF(W11&gt;99,199,W11)</f>
        <v>4</v>
      </c>
      <c r="BV11" s="46">
        <f>IF(X11="",0,X11)</f>
        <v>72.5</v>
      </c>
      <c r="BW11" s="46">
        <f>IF(Z11&gt;99,199,Z11)</f>
        <v>0</v>
      </c>
      <c r="BX11" s="46">
        <f>IF(AA11="",0,AA11)</f>
        <v>0</v>
      </c>
      <c r="BY11" s="46">
        <f>BU11+BW11</f>
        <v>4</v>
      </c>
      <c r="BZ11" s="46">
        <f>IF(AE11&gt;99,199,AE11)</f>
        <v>0</v>
      </c>
      <c r="CA11" s="46">
        <f>IF(AF11="",0,AF11)</f>
        <v>0</v>
      </c>
      <c r="CB11" s="46">
        <f>IF(AH11&gt;99,199,AH11)</f>
        <v>0</v>
      </c>
      <c r="CC11" s="46">
        <f>IF(AI11="",0,AI11)</f>
        <v>0</v>
      </c>
      <c r="CD11" s="46">
        <f>BZ11+CB11</f>
        <v>0</v>
      </c>
      <c r="CE11" s="46">
        <f>IF(AM11&gt;99,199,AM11)</f>
        <v>0</v>
      </c>
      <c r="CF11" s="46">
        <f>IF(AN11="",0,AN11)</f>
        <v>0</v>
      </c>
      <c r="CG11" s="46">
        <f>IF(AP11&gt;99,199,AP11)</f>
        <v>0</v>
      </c>
      <c r="CH11" s="46">
        <f>IF(AQ11="",0,AQ11)</f>
        <v>0</v>
      </c>
      <c r="CI11" s="46">
        <f>CE11+CG11</f>
        <v>0</v>
      </c>
      <c r="CJ11" s="46">
        <f>IF(AU11&gt;99,199,AU11)</f>
        <v>0</v>
      </c>
      <c r="CK11" s="46">
        <f>IF(AV11="",0,AV11)</f>
        <v>0</v>
      </c>
      <c r="CL11" s="46">
        <f>IF(AX11&gt;99,199,AX11)</f>
        <v>0</v>
      </c>
      <c r="CM11" s="46">
        <f>IF(AY11="",0,AY11)</f>
        <v>0</v>
      </c>
      <c r="CN11" s="46">
        <f>CJ11+CL11</f>
        <v>0</v>
      </c>
    </row>
    <row r="12" spans="1:92" x14ac:dyDescent="0.2">
      <c r="A12" s="8">
        <v>4</v>
      </c>
      <c r="B12" s="8" t="s">
        <v>221</v>
      </c>
      <c r="C12" s="8" t="s">
        <v>347</v>
      </c>
      <c r="D12" s="8" t="s">
        <v>222</v>
      </c>
      <c r="E12" s="8" t="s">
        <v>332</v>
      </c>
      <c r="F12" s="8" t="s">
        <v>223</v>
      </c>
      <c r="G12" s="97">
        <v>4</v>
      </c>
      <c r="H12" s="78">
        <v>75</v>
      </c>
      <c r="I12" s="78">
        <v>7.5</v>
      </c>
      <c r="M12" s="72">
        <v>5</v>
      </c>
      <c r="N12" s="72">
        <v>5</v>
      </c>
      <c r="O12" s="106">
        <v>0</v>
      </c>
      <c r="P12" s="81">
        <v>67.5</v>
      </c>
      <c r="Q12" s="81">
        <v>6.5</v>
      </c>
      <c r="U12" s="73">
        <v>3</v>
      </c>
      <c r="V12" s="73">
        <v>3</v>
      </c>
      <c r="AD12" s="72">
        <v>99</v>
      </c>
      <c r="BC12" s="14">
        <f>N12+V12+AD12+AL12+AT12+BB12</f>
        <v>107</v>
      </c>
      <c r="BD12" s="28">
        <f>IF($O$4&gt;0,(LARGE(($N12,$V12,$AD12,$AL12,$AT12,$BB12),1)),"0")</f>
        <v>99</v>
      </c>
      <c r="BE12" s="28">
        <f>BC12-BD12</f>
        <v>8</v>
      </c>
      <c r="BG12" s="8">
        <v>2</v>
      </c>
      <c r="BK12" s="46">
        <f>IF(G12&gt;99,199,G12)</f>
        <v>4</v>
      </c>
      <c r="BL12" s="46">
        <f>IF(H12="",0,H12)</f>
        <v>75</v>
      </c>
      <c r="BM12" s="46">
        <f>IF(J12&gt;99,199,J12)</f>
        <v>0</v>
      </c>
      <c r="BN12" s="46">
        <f>IF(K12="",0,K12)</f>
        <v>0</v>
      </c>
      <c r="BO12" s="46">
        <f>BK12+BM12</f>
        <v>4</v>
      </c>
      <c r="BP12" s="46">
        <f>IF(O12&gt;99,199,O12)</f>
        <v>0</v>
      </c>
      <c r="BQ12" s="46">
        <f>IF(P12="",0,P12)</f>
        <v>67.5</v>
      </c>
      <c r="BR12" s="46">
        <f>IF(R12&gt;99,199,R12)</f>
        <v>0</v>
      </c>
      <c r="BS12" s="46">
        <f>IF(S12="",0,S12)</f>
        <v>0</v>
      </c>
      <c r="BT12" s="46">
        <f>BP12+BR12</f>
        <v>0</v>
      </c>
      <c r="BU12" s="46">
        <f>IF(W12&gt;99,199,W12)</f>
        <v>0</v>
      </c>
      <c r="BV12" s="46">
        <f>IF(X12="",0,X12)</f>
        <v>0</v>
      </c>
      <c r="BW12" s="46">
        <f>IF(Z12&gt;99,199,Z12)</f>
        <v>0</v>
      </c>
      <c r="BX12" s="46">
        <f>IF(AA12="",0,AA12)</f>
        <v>0</v>
      </c>
      <c r="BY12" s="46">
        <f>BU12+BW12</f>
        <v>0</v>
      </c>
      <c r="BZ12" s="46">
        <f>IF(AE12&gt;99,199,AE12)</f>
        <v>0</v>
      </c>
      <c r="CA12" s="46">
        <f>IF(AF12="",0,AF12)</f>
        <v>0</v>
      </c>
      <c r="CB12" s="46">
        <f>IF(AH12&gt;99,199,AH12)</f>
        <v>0</v>
      </c>
      <c r="CC12" s="46">
        <f>IF(AI12="",0,AI12)</f>
        <v>0</v>
      </c>
      <c r="CD12" s="46">
        <f>BZ12+CB12</f>
        <v>0</v>
      </c>
      <c r="CE12" s="46">
        <f>IF(AM12&gt;99,199,AM12)</f>
        <v>0</v>
      </c>
      <c r="CF12" s="46">
        <f>IF(AN12="",0,AN12)</f>
        <v>0</v>
      </c>
      <c r="CG12" s="46">
        <f>IF(AP12&gt;99,199,AP12)</f>
        <v>0</v>
      </c>
      <c r="CH12" s="46">
        <f>IF(AQ12="",0,AQ12)</f>
        <v>0</v>
      </c>
      <c r="CI12" s="46">
        <f>CE12+CG12</f>
        <v>0</v>
      </c>
      <c r="CJ12" s="46">
        <f>IF(AU12&gt;99,199,AU12)</f>
        <v>0</v>
      </c>
      <c r="CK12" s="46">
        <f>IF(AV12="",0,AV12)</f>
        <v>0</v>
      </c>
      <c r="CL12" s="46">
        <f>IF(AX12&gt;99,199,AX12)</f>
        <v>0</v>
      </c>
      <c r="CM12" s="46">
        <f>IF(AY12="",0,AY12)</f>
        <v>0</v>
      </c>
      <c r="CN12" s="46">
        <f>CJ12+CL12</f>
        <v>0</v>
      </c>
    </row>
    <row r="13" spans="1:92" x14ac:dyDescent="0.2">
      <c r="A13" s="8">
        <v>5</v>
      </c>
      <c r="B13" s="8" t="s">
        <v>230</v>
      </c>
      <c r="C13" s="8" t="s">
        <v>352</v>
      </c>
      <c r="D13" s="8" t="s">
        <v>231</v>
      </c>
      <c r="E13" s="8" t="s">
        <v>332</v>
      </c>
      <c r="F13" s="8" t="s">
        <v>232</v>
      </c>
      <c r="G13" s="97">
        <v>50</v>
      </c>
      <c r="H13" s="78">
        <v>75</v>
      </c>
      <c r="I13" s="78">
        <v>7.5</v>
      </c>
      <c r="M13" s="72">
        <v>6</v>
      </c>
      <c r="N13" s="72">
        <v>6</v>
      </c>
      <c r="O13" s="106">
        <v>21</v>
      </c>
      <c r="P13" s="81">
        <v>65</v>
      </c>
      <c r="Q13" s="81">
        <v>6</v>
      </c>
      <c r="U13" s="73">
        <v>6</v>
      </c>
      <c r="V13" s="73">
        <v>6</v>
      </c>
      <c r="W13" s="97">
        <v>4</v>
      </c>
      <c r="X13" s="79">
        <v>67.5</v>
      </c>
      <c r="Y13" s="79">
        <v>6.5</v>
      </c>
      <c r="AC13" s="72">
        <v>5</v>
      </c>
      <c r="AD13" s="72">
        <v>5</v>
      </c>
      <c r="BC13" s="14">
        <f>N13+V13+AD13+AL13+AT13+BB13</f>
        <v>17</v>
      </c>
      <c r="BD13" s="28">
        <f>IF($O$4&gt;0,(LARGE(($N13,$V13,$AD13,$AL13,$AT13,$BB13),1)),"0")</f>
        <v>6</v>
      </c>
      <c r="BE13" s="28">
        <f>BC13-BD13</f>
        <v>11</v>
      </c>
      <c r="BK13" s="46">
        <f>IF(G13&gt;99,199,G13)</f>
        <v>50</v>
      </c>
      <c r="BL13" s="46">
        <f>IF(H13="",0,H13)</f>
        <v>75</v>
      </c>
      <c r="BM13" s="46">
        <f>IF(J13&gt;99,199,J13)</f>
        <v>0</v>
      </c>
      <c r="BN13" s="46">
        <f>IF(K13="",0,K13)</f>
        <v>0</v>
      </c>
      <c r="BO13" s="46">
        <f>BK13+BM13</f>
        <v>50</v>
      </c>
      <c r="BP13" s="46">
        <f>IF(O13&gt;99,199,O13)</f>
        <v>21</v>
      </c>
      <c r="BQ13" s="46">
        <f>IF(P13="",0,P13)</f>
        <v>65</v>
      </c>
      <c r="BR13" s="46">
        <f>IF(R13&gt;99,199,R13)</f>
        <v>0</v>
      </c>
      <c r="BS13" s="46">
        <f>IF(S13="",0,S13)</f>
        <v>0</v>
      </c>
      <c r="BT13" s="46">
        <f>BP13+BR13</f>
        <v>21</v>
      </c>
      <c r="BU13" s="46">
        <f>IF(W13&gt;99,199,W13)</f>
        <v>4</v>
      </c>
      <c r="BV13" s="46">
        <f>IF(X13="",0,X13)</f>
        <v>67.5</v>
      </c>
      <c r="BW13" s="46">
        <f>IF(Z13&gt;99,199,Z13)</f>
        <v>0</v>
      </c>
      <c r="BX13" s="46">
        <f>IF(AA13="",0,AA13)</f>
        <v>0</v>
      </c>
      <c r="BY13" s="46">
        <f>BU13+BW13</f>
        <v>4</v>
      </c>
      <c r="BZ13" s="46">
        <f>IF(AE13&gt;99,199,AE13)</f>
        <v>0</v>
      </c>
      <c r="CA13" s="46">
        <f>IF(AF13="",0,AF13)</f>
        <v>0</v>
      </c>
      <c r="CB13" s="46">
        <f>IF(AH13&gt;99,199,AH13)</f>
        <v>0</v>
      </c>
      <c r="CC13" s="46">
        <f>IF(AI13="",0,AI13)</f>
        <v>0</v>
      </c>
      <c r="CD13" s="46">
        <f>BZ13+CB13</f>
        <v>0</v>
      </c>
      <c r="CE13" s="46">
        <f>IF(AM13&gt;99,199,AM13)</f>
        <v>0</v>
      </c>
      <c r="CF13" s="46">
        <f>IF(AN13="",0,AN13)</f>
        <v>0</v>
      </c>
      <c r="CG13" s="46">
        <f>IF(AP13&gt;99,199,AP13)</f>
        <v>0</v>
      </c>
      <c r="CH13" s="46">
        <f>IF(AQ13="",0,AQ13)</f>
        <v>0</v>
      </c>
      <c r="CI13" s="46">
        <f>CE13+CG13</f>
        <v>0</v>
      </c>
      <c r="CJ13" s="46">
        <f>IF(AU13&gt;99,199,AU13)</f>
        <v>0</v>
      </c>
      <c r="CK13" s="46">
        <f>IF(AV13="",0,AV13)</f>
        <v>0</v>
      </c>
      <c r="CL13" s="46">
        <f>IF(AX13&gt;99,199,AX13)</f>
        <v>0</v>
      </c>
      <c r="CM13" s="46">
        <f>IF(AY13="",0,AY13)</f>
        <v>0</v>
      </c>
      <c r="CN13" s="46">
        <f>CJ13+CL13</f>
        <v>0</v>
      </c>
    </row>
    <row r="14" spans="1:92" x14ac:dyDescent="0.2">
      <c r="A14" s="8">
        <v>6</v>
      </c>
      <c r="B14" s="8" t="s">
        <v>183</v>
      </c>
      <c r="C14" s="8" t="s">
        <v>350</v>
      </c>
      <c r="D14" s="8" t="s">
        <v>184</v>
      </c>
      <c r="E14" s="8" t="s">
        <v>332</v>
      </c>
      <c r="F14" s="8" t="s">
        <v>153</v>
      </c>
      <c r="G14" s="97" t="s">
        <v>174</v>
      </c>
      <c r="N14" s="72">
        <v>90</v>
      </c>
      <c r="V14" s="73">
        <v>99</v>
      </c>
      <c r="W14" s="97">
        <v>8</v>
      </c>
      <c r="X14" s="79">
        <v>70</v>
      </c>
      <c r="Y14" s="79">
        <v>7</v>
      </c>
      <c r="AC14" s="72">
        <v>6</v>
      </c>
      <c r="AD14" s="72">
        <v>6</v>
      </c>
      <c r="BC14" s="14">
        <f>N14+V14+AD14+AL14+AT14+BB14</f>
        <v>195</v>
      </c>
      <c r="BD14" s="28">
        <f>IF($O$4&gt;0,(LARGE(($N14,$V14,$AD14,$AL14,$AT14,$BB14),1)),"0")</f>
        <v>99</v>
      </c>
      <c r="BE14" s="28">
        <f>BC14-BD14</f>
        <v>96</v>
      </c>
      <c r="BK14" s="46">
        <f>IF(G14&gt;99,199,G14)</f>
        <v>199</v>
      </c>
      <c r="BL14" s="46">
        <f>IF(H14="",0,H14)</f>
        <v>0</v>
      </c>
      <c r="BM14" s="46">
        <f>IF(J14&gt;99,199,J14)</f>
        <v>0</v>
      </c>
      <c r="BN14" s="46">
        <f>IF(K14="",0,K14)</f>
        <v>0</v>
      </c>
      <c r="BO14" s="46">
        <f>BK14+BM14</f>
        <v>199</v>
      </c>
      <c r="BP14" s="46">
        <f>IF(O14&gt;99,199,O14)</f>
        <v>0</v>
      </c>
      <c r="BQ14" s="46">
        <f>IF(P14="",0,P14)</f>
        <v>0</v>
      </c>
      <c r="BR14" s="46">
        <f>IF(R14&gt;99,199,R14)</f>
        <v>0</v>
      </c>
      <c r="BS14" s="46">
        <f>IF(S14="",0,S14)</f>
        <v>0</v>
      </c>
      <c r="BT14" s="46">
        <f>BP14+BR14</f>
        <v>0</v>
      </c>
      <c r="BU14" s="46">
        <f>IF(W14&gt;99,199,W14)</f>
        <v>8</v>
      </c>
      <c r="BV14" s="46">
        <f>IF(X14="",0,X14)</f>
        <v>70</v>
      </c>
      <c r="BW14" s="46">
        <f>IF(Z14&gt;99,199,Z14)</f>
        <v>0</v>
      </c>
      <c r="BX14" s="46">
        <f>IF(AA14="",0,AA14)</f>
        <v>0</v>
      </c>
      <c r="BY14" s="46">
        <f>BU14+BW14</f>
        <v>8</v>
      </c>
      <c r="BZ14" s="46">
        <f>IF(AE14&gt;99,199,AE14)</f>
        <v>0</v>
      </c>
      <c r="CA14" s="46">
        <f>IF(AF14="",0,AF14)</f>
        <v>0</v>
      </c>
      <c r="CB14" s="46">
        <f>IF(AH14&gt;99,199,AH14)</f>
        <v>0</v>
      </c>
      <c r="CC14" s="46">
        <f>IF(AI14="",0,AI14)</f>
        <v>0</v>
      </c>
      <c r="CD14" s="46">
        <f>BZ14+CB14</f>
        <v>0</v>
      </c>
      <c r="CE14" s="46">
        <f>IF(AM14&gt;99,199,AM14)</f>
        <v>0</v>
      </c>
      <c r="CF14" s="46">
        <f>IF(AN14="",0,AN14)</f>
        <v>0</v>
      </c>
      <c r="CG14" s="46">
        <f>IF(AP14&gt;99,199,AP14)</f>
        <v>0</v>
      </c>
      <c r="CH14" s="46">
        <f>IF(AQ14="",0,AQ14)</f>
        <v>0</v>
      </c>
      <c r="CI14" s="46">
        <f>CE14+CG14</f>
        <v>0</v>
      </c>
      <c r="CJ14" s="46">
        <f>IF(AU14&gt;99,199,AU14)</f>
        <v>0</v>
      </c>
      <c r="CK14" s="46">
        <f>IF(AV14="",0,AV14)</f>
        <v>0</v>
      </c>
      <c r="CL14" s="46">
        <f>IF(AX14&gt;99,199,AX14)</f>
        <v>0</v>
      </c>
      <c r="CM14" s="46">
        <f>IF(AY14="",0,AY14)</f>
        <v>0</v>
      </c>
      <c r="CN14" s="46">
        <f>CJ14+CL14</f>
        <v>0</v>
      </c>
    </row>
    <row r="15" spans="1:92" x14ac:dyDescent="0.2">
      <c r="A15" s="8">
        <v>7</v>
      </c>
      <c r="B15" s="8" t="s">
        <v>449</v>
      </c>
      <c r="C15" s="8" t="s">
        <v>447</v>
      </c>
      <c r="D15" s="8" t="s">
        <v>448</v>
      </c>
      <c r="E15" s="8" t="s">
        <v>332</v>
      </c>
      <c r="F15" s="8" t="s">
        <v>232</v>
      </c>
      <c r="N15" s="72">
        <v>99</v>
      </c>
      <c r="V15" s="73">
        <v>99</v>
      </c>
      <c r="W15" s="97">
        <v>0</v>
      </c>
      <c r="X15" s="79">
        <v>67.5</v>
      </c>
      <c r="Y15" s="79">
        <v>6.5</v>
      </c>
      <c r="Z15" s="97">
        <v>0</v>
      </c>
      <c r="AA15" s="79">
        <v>70</v>
      </c>
      <c r="AB15" s="79">
        <v>7</v>
      </c>
      <c r="AC15" s="72">
        <v>2</v>
      </c>
      <c r="AD15" s="72">
        <v>2</v>
      </c>
      <c r="BC15" s="14">
        <f>N15+V15+AD15+AL15+AT15+BB15</f>
        <v>200</v>
      </c>
      <c r="BD15" s="28">
        <f>IF($O$4&gt;0,(LARGE(($N15,$V15,$AD15,$AL15,$AT15,$BB15),1)),"0")</f>
        <v>99</v>
      </c>
      <c r="BE15" s="28">
        <f>BC15-BD15</f>
        <v>101</v>
      </c>
      <c r="BK15" s="46">
        <f>IF(G15&gt;99,199,G15)</f>
        <v>0</v>
      </c>
      <c r="BL15" s="46">
        <f>IF(H15="",0,H15)</f>
        <v>0</v>
      </c>
      <c r="BM15" s="46">
        <f>IF(J15&gt;99,199,J15)</f>
        <v>0</v>
      </c>
      <c r="BN15" s="46">
        <f>IF(K15="",0,K15)</f>
        <v>0</v>
      </c>
      <c r="BO15" s="46">
        <f>BK15+BM15</f>
        <v>0</v>
      </c>
      <c r="BP15" s="46">
        <f>IF(O15&gt;99,199,O15)</f>
        <v>0</v>
      </c>
      <c r="BQ15" s="46">
        <f>IF(P15="",0,P15)</f>
        <v>0</v>
      </c>
      <c r="BR15" s="46">
        <f>IF(R15&gt;99,199,R15)</f>
        <v>0</v>
      </c>
      <c r="BS15" s="46">
        <f>IF(S15="",0,S15)</f>
        <v>0</v>
      </c>
      <c r="BT15" s="46">
        <f>BP15+BR15</f>
        <v>0</v>
      </c>
      <c r="BU15" s="46">
        <f>IF(W15&gt;99,199,W15)</f>
        <v>0</v>
      </c>
      <c r="BV15" s="46">
        <f>IF(X15="",0,X15)</f>
        <v>67.5</v>
      </c>
      <c r="BW15" s="46">
        <f>IF(Z15&gt;99,199,Z15)</f>
        <v>0</v>
      </c>
      <c r="BX15" s="46">
        <f>IF(AA15="",0,AA15)</f>
        <v>70</v>
      </c>
      <c r="BY15" s="46">
        <f>BU15+BW15</f>
        <v>0</v>
      </c>
      <c r="BZ15" s="46">
        <f>IF(AE15&gt;99,199,AE15)</f>
        <v>0</v>
      </c>
      <c r="CA15" s="46">
        <f>IF(AF15="",0,AF15)</f>
        <v>0</v>
      </c>
      <c r="CB15" s="46">
        <f>IF(AH15&gt;99,199,AH15)</f>
        <v>0</v>
      </c>
      <c r="CC15" s="46">
        <f>IF(AI15="",0,AI15)</f>
        <v>0</v>
      </c>
      <c r="CD15" s="46">
        <f>BZ15+CB15</f>
        <v>0</v>
      </c>
      <c r="CE15" s="46">
        <f>IF(AM15&gt;99,199,AM15)</f>
        <v>0</v>
      </c>
      <c r="CF15" s="46">
        <f>IF(AN15="",0,AN15)</f>
        <v>0</v>
      </c>
      <c r="CG15" s="46">
        <f>IF(AP15&gt;99,199,AP15)</f>
        <v>0</v>
      </c>
      <c r="CH15" s="46">
        <f>IF(AQ15="",0,AQ15)</f>
        <v>0</v>
      </c>
      <c r="CI15" s="46">
        <f>CE15+CG15</f>
        <v>0</v>
      </c>
      <c r="CJ15" s="46">
        <f>IF(AU15&gt;99,199,AU15)</f>
        <v>0</v>
      </c>
      <c r="CK15" s="46">
        <f>IF(AV15="",0,AV15)</f>
        <v>0</v>
      </c>
      <c r="CL15" s="46">
        <f>IF(AX15&gt;99,199,AX15)</f>
        <v>0</v>
      </c>
      <c r="CM15" s="46">
        <f>IF(AY15="",0,AY15)</f>
        <v>0</v>
      </c>
      <c r="CN15" s="46">
        <f>CJ15+CL15</f>
        <v>0</v>
      </c>
    </row>
    <row r="16" spans="1:92" x14ac:dyDescent="0.2">
      <c r="A16" s="8">
        <v>8</v>
      </c>
      <c r="B16" s="8" t="s">
        <v>397</v>
      </c>
      <c r="C16" s="8" t="s">
        <v>425</v>
      </c>
      <c r="D16" s="8" t="s">
        <v>398</v>
      </c>
      <c r="E16" s="8" t="s">
        <v>332</v>
      </c>
      <c r="F16" s="8" t="s">
        <v>153</v>
      </c>
      <c r="N16" s="72">
        <v>99</v>
      </c>
      <c r="O16" s="106">
        <v>4</v>
      </c>
      <c r="P16" s="81">
        <v>66</v>
      </c>
      <c r="Q16" s="81">
        <v>6</v>
      </c>
      <c r="U16" s="73">
        <v>5</v>
      </c>
      <c r="V16" s="73">
        <v>5</v>
      </c>
      <c r="AD16" s="72">
        <v>99</v>
      </c>
      <c r="BC16" s="14">
        <f>N16+V16+AD16+AL16+AT16+BB16</f>
        <v>203</v>
      </c>
      <c r="BD16" s="28">
        <f>IF($O$4&gt;0,(LARGE(($N16,$V16,$AD16,$AL16,$AT16,$BB16),1)),"0")</f>
        <v>99</v>
      </c>
      <c r="BE16" s="28">
        <f>BC16-BD16</f>
        <v>104</v>
      </c>
      <c r="BK16" s="46">
        <f>IF(G16&gt;99,199,G16)</f>
        <v>0</v>
      </c>
      <c r="BL16" s="46">
        <f>IF(H16="",0,H16)</f>
        <v>0</v>
      </c>
      <c r="BM16" s="46">
        <f>IF(J16&gt;99,199,J16)</f>
        <v>0</v>
      </c>
      <c r="BN16" s="46">
        <f>IF(K16="",0,K16)</f>
        <v>0</v>
      </c>
      <c r="BO16" s="46">
        <f>BK16+BM16</f>
        <v>0</v>
      </c>
      <c r="BP16" s="46">
        <f>IF(O16&gt;99,199,O16)</f>
        <v>4</v>
      </c>
      <c r="BQ16" s="46">
        <f>IF(P16="",0,P16)</f>
        <v>66</v>
      </c>
      <c r="BR16" s="46">
        <f>IF(R16&gt;99,199,R16)</f>
        <v>0</v>
      </c>
      <c r="BS16" s="46">
        <f>IF(S16="",0,S16)</f>
        <v>0</v>
      </c>
      <c r="BT16" s="46">
        <f>BP16+BR16</f>
        <v>4</v>
      </c>
      <c r="BU16" s="46">
        <f>IF(W16&gt;99,199,W16)</f>
        <v>0</v>
      </c>
      <c r="BV16" s="46">
        <f>IF(X16="",0,X16)</f>
        <v>0</v>
      </c>
      <c r="BW16" s="46">
        <f>IF(Z16&gt;99,199,Z16)</f>
        <v>0</v>
      </c>
      <c r="BX16" s="46">
        <f>IF(AA16="",0,AA16)</f>
        <v>0</v>
      </c>
      <c r="BY16" s="46">
        <f>BU16+BW16</f>
        <v>0</v>
      </c>
      <c r="BZ16" s="46">
        <f>IF(AE16&gt;99,199,AE16)</f>
        <v>0</v>
      </c>
      <c r="CA16" s="46">
        <f>IF(AF16="",0,AF16)</f>
        <v>0</v>
      </c>
      <c r="CB16" s="46">
        <f>IF(AH16&gt;99,199,AH16)</f>
        <v>0</v>
      </c>
      <c r="CC16" s="46">
        <f>IF(AI16="",0,AI16)</f>
        <v>0</v>
      </c>
      <c r="CD16" s="46">
        <f>BZ16+CB16</f>
        <v>0</v>
      </c>
      <c r="CE16" s="46">
        <f>IF(AM16&gt;99,199,AM16)</f>
        <v>0</v>
      </c>
      <c r="CF16" s="46">
        <f>IF(AN16="",0,AN16)</f>
        <v>0</v>
      </c>
      <c r="CG16" s="46">
        <f>IF(AP16&gt;99,199,AP16)</f>
        <v>0</v>
      </c>
      <c r="CH16" s="46">
        <f>IF(AQ16="",0,AQ16)</f>
        <v>0</v>
      </c>
      <c r="CI16" s="46">
        <f>CE16+CG16</f>
        <v>0</v>
      </c>
      <c r="CJ16" s="46">
        <f>IF(AU16&gt;99,199,AU16)</f>
        <v>0</v>
      </c>
      <c r="CK16" s="46">
        <f>IF(AV16="",0,AV16)</f>
        <v>0</v>
      </c>
      <c r="CL16" s="46">
        <f>IF(AX16&gt;99,199,AX16)</f>
        <v>0</v>
      </c>
      <c r="CM16" s="46">
        <f>IF(AY16="",0,AY16)</f>
        <v>0</v>
      </c>
      <c r="CN16" s="46">
        <f>CJ16+CL16</f>
        <v>0</v>
      </c>
    </row>
    <row r="17" spans="1:92" x14ac:dyDescent="0.2">
      <c r="A17" s="8">
        <v>9</v>
      </c>
      <c r="B17" s="8" t="s">
        <v>399</v>
      </c>
      <c r="C17" s="8" t="s">
        <v>426</v>
      </c>
      <c r="D17" s="8" t="s">
        <v>400</v>
      </c>
      <c r="E17" s="8" t="s">
        <v>332</v>
      </c>
      <c r="F17" s="8" t="s">
        <v>401</v>
      </c>
      <c r="N17" s="72">
        <v>99</v>
      </c>
      <c r="O17" s="106" t="s">
        <v>174</v>
      </c>
      <c r="V17" s="73">
        <v>90</v>
      </c>
      <c r="AD17" s="72">
        <v>99</v>
      </c>
      <c r="BC17" s="14">
        <f>N17+V17+AD17+AL17+AT17+BB17</f>
        <v>288</v>
      </c>
      <c r="BD17" s="28">
        <f>IF($O$4&gt;0,(LARGE(($N17,$V17,$AD17,$AL17,$AT17,$BB17),1)),"0")</f>
        <v>99</v>
      </c>
      <c r="BE17" s="28">
        <f>BC17-BD17</f>
        <v>189</v>
      </c>
      <c r="BK17" s="46">
        <f>IF(G17&gt;99,199,G17)</f>
        <v>0</v>
      </c>
      <c r="BL17" s="46">
        <f>IF(H17="",0,H17)</f>
        <v>0</v>
      </c>
      <c r="BM17" s="46">
        <f>IF(J17&gt;99,199,J17)</f>
        <v>0</v>
      </c>
      <c r="BN17" s="46">
        <f>IF(K17="",0,K17)</f>
        <v>0</v>
      </c>
      <c r="BO17" s="46">
        <f>BK17+BM17</f>
        <v>0</v>
      </c>
      <c r="BP17" s="46">
        <f>IF(O17&gt;99,199,O17)</f>
        <v>199</v>
      </c>
      <c r="BQ17" s="46">
        <f>IF(P17="",0,P17)</f>
        <v>0</v>
      </c>
      <c r="BR17" s="46">
        <f>IF(R17&gt;99,199,R17)</f>
        <v>0</v>
      </c>
      <c r="BS17" s="46">
        <f>IF(S17="",0,S17)</f>
        <v>0</v>
      </c>
      <c r="BT17" s="46">
        <f>BP17+BR17</f>
        <v>199</v>
      </c>
      <c r="BU17" s="46">
        <f>IF(W17&gt;99,199,W17)</f>
        <v>0</v>
      </c>
      <c r="BV17" s="46">
        <f>IF(X17="",0,X17)</f>
        <v>0</v>
      </c>
      <c r="BW17" s="46">
        <f>IF(Z17&gt;99,199,Z17)</f>
        <v>0</v>
      </c>
      <c r="BX17" s="46">
        <f>IF(AA17="",0,AA17)</f>
        <v>0</v>
      </c>
      <c r="BY17" s="46">
        <f>BU17+BW17</f>
        <v>0</v>
      </c>
      <c r="BZ17" s="46">
        <f>IF(AE17&gt;99,199,AE17)</f>
        <v>0</v>
      </c>
      <c r="CA17" s="46">
        <f>IF(AF17="",0,AF17)</f>
        <v>0</v>
      </c>
      <c r="CB17" s="46">
        <f>IF(AH17&gt;99,199,AH17)</f>
        <v>0</v>
      </c>
      <c r="CC17" s="46">
        <f>IF(AI17="",0,AI17)</f>
        <v>0</v>
      </c>
      <c r="CD17" s="46">
        <f>BZ17+CB17</f>
        <v>0</v>
      </c>
      <c r="CE17" s="46">
        <f>IF(AM17&gt;99,199,AM17)</f>
        <v>0</v>
      </c>
      <c r="CF17" s="46">
        <f>IF(AN17="",0,AN17)</f>
        <v>0</v>
      </c>
      <c r="CG17" s="46">
        <f>IF(AP17&gt;99,199,AP17)</f>
        <v>0</v>
      </c>
      <c r="CH17" s="46">
        <f>IF(AQ17="",0,AQ17)</f>
        <v>0</v>
      </c>
      <c r="CI17" s="46">
        <f>CE17+CG17</f>
        <v>0</v>
      </c>
      <c r="CJ17" s="46">
        <f>IF(AU17&gt;99,199,AU17)</f>
        <v>0</v>
      </c>
      <c r="CK17" s="46">
        <f>IF(AV17="",0,AV17)</f>
        <v>0</v>
      </c>
      <c r="CL17" s="46">
        <f>IF(AX17&gt;99,199,AX17)</f>
        <v>0</v>
      </c>
      <c r="CM17" s="46">
        <f>IF(AY17="",0,AY17)</f>
        <v>0</v>
      </c>
      <c r="CN17" s="46">
        <f>CJ17+CL17</f>
        <v>0</v>
      </c>
    </row>
    <row r="18" spans="1:92" x14ac:dyDescent="0.2">
      <c r="A18" s="8">
        <v>10</v>
      </c>
      <c r="B18" s="8" t="s">
        <v>190</v>
      </c>
      <c r="C18" s="8" t="s">
        <v>336</v>
      </c>
      <c r="D18" s="8" t="s">
        <v>191</v>
      </c>
      <c r="E18" s="8" t="s">
        <v>332</v>
      </c>
      <c r="F18" s="8" t="s">
        <v>150</v>
      </c>
      <c r="G18" s="97">
        <v>0</v>
      </c>
      <c r="H18" s="78">
        <v>75</v>
      </c>
      <c r="I18" s="78">
        <v>7.5</v>
      </c>
      <c r="J18" s="103">
        <v>0</v>
      </c>
      <c r="K18" s="79">
        <v>75.5</v>
      </c>
      <c r="L18" s="79">
        <v>7.5</v>
      </c>
      <c r="M18" s="72">
        <v>3</v>
      </c>
      <c r="N18" s="72">
        <v>99</v>
      </c>
      <c r="O18" s="106" t="s">
        <v>166</v>
      </c>
      <c r="V18" s="73">
        <v>99</v>
      </c>
      <c r="AD18" s="72">
        <v>99</v>
      </c>
      <c r="BC18" s="14">
        <f>N18+V18+AD18+AL18+AT18+BB18</f>
        <v>297</v>
      </c>
      <c r="BD18" s="28">
        <f>IF($O$4&gt;0,(LARGE(($N18,$V18,$AD18,$AL18,$AT18,$BB18),1)),"0")</f>
        <v>99</v>
      </c>
      <c r="BE18" s="28">
        <f>BC18-BD18</f>
        <v>198</v>
      </c>
      <c r="BI18" s="123" t="s">
        <v>436</v>
      </c>
      <c r="BK18" s="46">
        <f>IF(G18&gt;99,199,G18)</f>
        <v>0</v>
      </c>
      <c r="BL18" s="46">
        <f>IF(H18="",0,H18)</f>
        <v>75</v>
      </c>
      <c r="BM18" s="46">
        <f>IF(J18&gt;99,199,J18)</f>
        <v>0</v>
      </c>
      <c r="BN18" s="46">
        <f>IF(K18="",0,K18)</f>
        <v>75.5</v>
      </c>
      <c r="BO18" s="46">
        <f>BK18+BM18</f>
        <v>0</v>
      </c>
      <c r="BP18" s="46">
        <f>IF(O18&gt;99,199,O18)</f>
        <v>199</v>
      </c>
      <c r="BQ18" s="46">
        <f>IF(P18="",0,P18)</f>
        <v>0</v>
      </c>
      <c r="BR18" s="46">
        <f>IF(R18&gt;99,199,R18)</f>
        <v>0</v>
      </c>
      <c r="BS18" s="46">
        <f>IF(S18="",0,S18)</f>
        <v>0</v>
      </c>
      <c r="BT18" s="46">
        <f>BP18+BR18</f>
        <v>199</v>
      </c>
      <c r="BU18" s="46">
        <f>IF(W18&gt;99,199,W18)</f>
        <v>0</v>
      </c>
      <c r="BV18" s="46">
        <f>IF(X18="",0,X18)</f>
        <v>0</v>
      </c>
      <c r="BW18" s="46">
        <f>IF(Z18&gt;99,199,Z18)</f>
        <v>0</v>
      </c>
      <c r="BX18" s="46">
        <f>IF(AA18="",0,AA18)</f>
        <v>0</v>
      </c>
      <c r="BY18" s="46">
        <f>BU18+BW18</f>
        <v>0</v>
      </c>
      <c r="BZ18" s="46">
        <f>IF(AE18&gt;99,199,AE18)</f>
        <v>0</v>
      </c>
      <c r="CA18" s="46">
        <f>IF(AF18="",0,AF18)</f>
        <v>0</v>
      </c>
      <c r="CB18" s="46">
        <f>IF(AH18&gt;99,199,AH18)</f>
        <v>0</v>
      </c>
      <c r="CC18" s="46">
        <f>IF(AI18="",0,AI18)</f>
        <v>0</v>
      </c>
      <c r="CD18" s="46">
        <f>BZ18+CB18</f>
        <v>0</v>
      </c>
      <c r="CE18" s="46">
        <f>IF(AM18&gt;99,199,AM18)</f>
        <v>0</v>
      </c>
      <c r="CF18" s="46">
        <f>IF(AN18="",0,AN18)</f>
        <v>0</v>
      </c>
      <c r="CG18" s="46">
        <f>IF(AP18&gt;99,199,AP18)</f>
        <v>0</v>
      </c>
      <c r="CH18" s="46">
        <f>IF(AQ18="",0,AQ18)</f>
        <v>0</v>
      </c>
      <c r="CI18" s="46">
        <f>CE18+CG18</f>
        <v>0</v>
      </c>
      <c r="CJ18" s="46">
        <f>IF(AU18&gt;99,199,AU18)</f>
        <v>0</v>
      </c>
      <c r="CK18" s="46">
        <f>IF(AV18="",0,AV18)</f>
        <v>0</v>
      </c>
      <c r="CL18" s="46">
        <f>IF(AX18&gt;99,199,AX18)</f>
        <v>0</v>
      </c>
      <c r="CM18" s="46">
        <f>IF(AY18="",0,AY18)</f>
        <v>0</v>
      </c>
      <c r="CN18" s="46">
        <f>CJ18+CL18</f>
        <v>0</v>
      </c>
    </row>
    <row r="19" spans="1:92" x14ac:dyDescent="0.2">
      <c r="A19" s="8">
        <v>10</v>
      </c>
      <c r="B19" s="8" t="s">
        <v>185</v>
      </c>
      <c r="C19" s="8" t="s">
        <v>331</v>
      </c>
      <c r="D19" s="8" t="s">
        <v>186</v>
      </c>
      <c r="E19" s="8" t="s">
        <v>332</v>
      </c>
      <c r="F19" s="8" t="s">
        <v>150</v>
      </c>
      <c r="G19" s="97">
        <v>0</v>
      </c>
      <c r="H19" s="78">
        <v>80</v>
      </c>
      <c r="I19" s="78">
        <v>8</v>
      </c>
      <c r="J19" s="103">
        <v>0</v>
      </c>
      <c r="K19" s="79">
        <v>80</v>
      </c>
      <c r="L19" s="79">
        <v>8</v>
      </c>
      <c r="M19" s="72">
        <v>1</v>
      </c>
      <c r="N19" s="72">
        <v>99</v>
      </c>
      <c r="V19" s="73">
        <v>99</v>
      </c>
      <c r="AD19" s="72">
        <v>99</v>
      </c>
      <c r="BC19" s="14">
        <f>N19+V19+AD19+AL19+AT19+BB19</f>
        <v>297</v>
      </c>
      <c r="BD19" s="28">
        <f>IF($O$4&gt;0,(LARGE(($N19,$V19,$AD19,$AL19,$AT19,$BB19),1)),"0")</f>
        <v>99</v>
      </c>
      <c r="BE19" s="28">
        <f>BC19-BD19</f>
        <v>198</v>
      </c>
      <c r="BI19" s="123" t="s">
        <v>436</v>
      </c>
      <c r="BK19" s="46">
        <f>IF(G19&gt;99,199,G19)</f>
        <v>0</v>
      </c>
      <c r="BL19" s="46">
        <f>IF(H19="",0,H19)</f>
        <v>80</v>
      </c>
      <c r="BM19" s="46">
        <f>IF(J19&gt;99,199,J19)</f>
        <v>0</v>
      </c>
      <c r="BN19" s="46">
        <f>IF(K19="",0,K19)</f>
        <v>80</v>
      </c>
      <c r="BO19" s="46">
        <f>BK19+BM19</f>
        <v>0</v>
      </c>
      <c r="BP19" s="46">
        <f>IF(O19&gt;99,199,O19)</f>
        <v>0</v>
      </c>
      <c r="BQ19" s="46">
        <f>IF(P19="",0,P19)</f>
        <v>0</v>
      </c>
      <c r="BR19" s="46">
        <f>IF(R19&gt;99,199,R19)</f>
        <v>0</v>
      </c>
      <c r="BS19" s="46">
        <f>IF(S19="",0,S19)</f>
        <v>0</v>
      </c>
      <c r="BT19" s="46">
        <f>BP19+BR19</f>
        <v>0</v>
      </c>
      <c r="BU19" s="46">
        <f>IF(W19&gt;99,199,W19)</f>
        <v>0</v>
      </c>
      <c r="BV19" s="46">
        <f>IF(X19="",0,X19)</f>
        <v>0</v>
      </c>
      <c r="BW19" s="46">
        <f>IF(Z19&gt;99,199,Z19)</f>
        <v>0</v>
      </c>
      <c r="BX19" s="46">
        <f>IF(AA19="",0,AA19)</f>
        <v>0</v>
      </c>
      <c r="BY19" s="46">
        <f>BU19+BW19</f>
        <v>0</v>
      </c>
      <c r="BZ19" s="46">
        <f>IF(AE19&gt;99,199,AE19)</f>
        <v>0</v>
      </c>
      <c r="CA19" s="46">
        <f>IF(AF19="",0,AF19)</f>
        <v>0</v>
      </c>
      <c r="CB19" s="46">
        <f>IF(AH19&gt;99,199,AH19)</f>
        <v>0</v>
      </c>
      <c r="CC19" s="46">
        <f>IF(AI19="",0,AI19)</f>
        <v>0</v>
      </c>
      <c r="CD19" s="46">
        <f>BZ19+CB19</f>
        <v>0</v>
      </c>
      <c r="CE19" s="46">
        <f>IF(AM19&gt;99,199,AM19)</f>
        <v>0</v>
      </c>
      <c r="CF19" s="46">
        <f>IF(AN19="",0,AN19)</f>
        <v>0</v>
      </c>
      <c r="CG19" s="46">
        <f>IF(AP19&gt;99,199,AP19)</f>
        <v>0</v>
      </c>
      <c r="CH19" s="46">
        <f>IF(AQ19="",0,AQ19)</f>
        <v>0</v>
      </c>
      <c r="CI19" s="46">
        <f>CE19+CG19</f>
        <v>0</v>
      </c>
      <c r="CJ19" s="46">
        <f>IF(AU19&gt;99,199,AU19)</f>
        <v>0</v>
      </c>
      <c r="CK19" s="46">
        <f>IF(AV19="",0,AV19)</f>
        <v>0</v>
      </c>
      <c r="CL19" s="46">
        <f>IF(AX19&gt;99,199,AX19)</f>
        <v>0</v>
      </c>
      <c r="CM19" s="46">
        <f>IF(AY19="",0,AY19)</f>
        <v>0</v>
      </c>
      <c r="CN19" s="46">
        <f>CJ19+CL19</f>
        <v>0</v>
      </c>
    </row>
  </sheetData>
  <sheetProtection sheet="1" objects="1" scenarios="1"/>
  <sortState ref="A9:CN19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AU9:AU65426 AE9:AE65426 O9:O65426"/>
    <dataValidation type="decimal" allowBlank="1" showInputMessage="1" showErrorMessage="1" sqref="L1:L2 I1:I2 T1:T2 Q1:Q2 AG1:AG2 AB1:AB2 Y1:Y2 AJ1:AJ2 AR1:AR2 AO1:AO2 AW1:AW2 AZ1:AZ2 AZ9:AZ65426 AW9:AW65426 AR9:AR65426 AO9:AO65426 AJ9:AJ65426 Q9:Q65426 AG9:AG65426 AB9:AB65426 I9:I65426 T9:T65426 Y9:Y65426 L9:L65426">
      <formula1>0</formula1>
      <formula2>10</formula2>
    </dataValidation>
    <dataValidation type="decimal" allowBlank="1" showInputMessage="1" showErrorMessage="1" sqref="H1:H2 K1:K2 P1:P2 S1:S2 X1:X2 AA1:AA2 AI1:AI2 AF1:AF2 AN1:AN2 AQ1:AQ2 AY1:AY2 AV1:AV2 AV9:AV65426 AY9:AY65426 AN9:AN65426 AQ9:AQ65426 AF9:AF65426 K9:K65426 S9:S65426 P9:P65426 X9:X65426 AA9:AA65426 H9:H65426 AI9:AI65426">
      <formula1>0</formula1>
      <formula2>100</formula2>
    </dataValidation>
    <dataValidation type="list" allowBlank="1" showInputMessage="1" showErrorMessage="1" sqref="BH1:BH2 BH9:BH65426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0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6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7" r:id="rId18" name="Button 15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8" r:id="rId19" name="Button 16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09" r:id="rId20" name="Button 1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0" r:id="rId21" name="Button 18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1" r:id="rId22" name="Button 19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12" r:id="rId23" name="Button 20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8">
    <pageSetUpPr fitToPage="1"/>
  </sheetPr>
  <dimension ref="A1:CN13"/>
  <sheetViews>
    <sheetView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BG13" sqref="BG13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1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131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120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2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241</v>
      </c>
      <c r="C9" s="8" t="s">
        <v>357</v>
      </c>
      <c r="D9" s="8" t="s">
        <v>242</v>
      </c>
      <c r="E9" s="8" t="s">
        <v>359</v>
      </c>
      <c r="F9" s="8" t="s">
        <v>153</v>
      </c>
      <c r="G9" s="97">
        <v>0</v>
      </c>
      <c r="H9" s="93">
        <v>59.04</v>
      </c>
      <c r="J9" s="103">
        <v>0</v>
      </c>
      <c r="K9" s="94">
        <v>34.630000000000003</v>
      </c>
      <c r="M9" s="72">
        <v>1</v>
      </c>
      <c r="N9" s="72">
        <v>1</v>
      </c>
      <c r="O9" s="106">
        <v>0</v>
      </c>
      <c r="P9" s="95">
        <v>62.38</v>
      </c>
      <c r="R9" s="106">
        <v>0</v>
      </c>
      <c r="S9" s="95">
        <v>35.119999999999997</v>
      </c>
      <c r="U9" s="73">
        <v>1</v>
      </c>
      <c r="V9" s="73">
        <v>1</v>
      </c>
      <c r="AD9" s="72">
        <v>99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IF(H9&gt;99,0,H9)</f>
        <v>59.04</v>
      </c>
      <c r="BM9" s="46">
        <f>IF(J9&gt;99,199,J9)</f>
        <v>0</v>
      </c>
      <c r="BN9" s="46">
        <f>IF(K9&gt;99,0,K9)</f>
        <v>34.630000000000003</v>
      </c>
      <c r="BO9" s="46">
        <f>BK9+BM9</f>
        <v>0</v>
      </c>
      <c r="BP9" s="46">
        <f>IF(O9&gt;99,199,O9)</f>
        <v>0</v>
      </c>
      <c r="BQ9" s="46">
        <f>IF(P9&gt;99,0,P9)</f>
        <v>62.38</v>
      </c>
      <c r="BR9" s="46">
        <f>IF(R9&gt;99,199,R9)</f>
        <v>0</v>
      </c>
      <c r="BS9" s="46">
        <f>IF(S9&gt;99,0,S9)</f>
        <v>35.119999999999997</v>
      </c>
      <c r="BT9" s="46">
        <f>BP9+BR9</f>
        <v>0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245</v>
      </c>
      <c r="C10" s="8" t="s">
        <v>360</v>
      </c>
      <c r="D10" s="8" t="s">
        <v>246</v>
      </c>
      <c r="E10" s="8" t="s">
        <v>359</v>
      </c>
      <c r="F10" s="8" t="s">
        <v>153</v>
      </c>
      <c r="G10" s="97">
        <v>0</v>
      </c>
      <c r="H10" s="93">
        <v>64.47</v>
      </c>
      <c r="J10" s="103">
        <v>4</v>
      </c>
      <c r="K10" s="94">
        <v>36.31</v>
      </c>
      <c r="M10" s="72">
        <v>3</v>
      </c>
      <c r="N10" s="72">
        <v>3</v>
      </c>
      <c r="O10" s="106">
        <v>0</v>
      </c>
      <c r="P10" s="95">
        <v>64.36</v>
      </c>
      <c r="R10" s="106">
        <v>0</v>
      </c>
      <c r="S10" s="95">
        <v>40.61</v>
      </c>
      <c r="U10" s="73">
        <v>3</v>
      </c>
      <c r="V10" s="73">
        <v>3</v>
      </c>
      <c r="W10" s="97">
        <v>0</v>
      </c>
      <c r="X10" s="94">
        <v>59.87</v>
      </c>
      <c r="Z10" s="97">
        <v>0</v>
      </c>
      <c r="AA10" s="94">
        <v>29.78</v>
      </c>
      <c r="AC10" s="72">
        <v>1</v>
      </c>
      <c r="AD10" s="72">
        <v>1</v>
      </c>
      <c r="BC10" s="14">
        <f>N10+V10+AD10+AL10+AT10+BB10</f>
        <v>7</v>
      </c>
      <c r="BD10" s="28">
        <f>IF($O$4&gt;0,(LARGE(($N10,$V10,$AD10,$AL10,$AT10,$BB10),1)),"0")</f>
        <v>3</v>
      </c>
      <c r="BE10" s="28">
        <f>BC10-BD10</f>
        <v>4</v>
      </c>
      <c r="BG10" s="8">
        <v>1</v>
      </c>
      <c r="BK10" s="46">
        <f>IF(G10&gt;99,199,G10)</f>
        <v>0</v>
      </c>
      <c r="BL10" s="46">
        <f>IF(H10&gt;99,0,H10)</f>
        <v>64.47</v>
      </c>
      <c r="BM10" s="46">
        <f>IF(J10&gt;99,199,J10)</f>
        <v>4</v>
      </c>
      <c r="BN10" s="46">
        <f>IF(K10&gt;99,0,K10)</f>
        <v>36.31</v>
      </c>
      <c r="BO10" s="46">
        <f>BK10+BM10</f>
        <v>4</v>
      </c>
      <c r="BP10" s="46">
        <f>IF(O10&gt;99,199,O10)</f>
        <v>0</v>
      </c>
      <c r="BQ10" s="46">
        <f>IF(P10&gt;99,0,P10)</f>
        <v>64.36</v>
      </c>
      <c r="BR10" s="46">
        <f>IF(R10&gt;99,199,R10)</f>
        <v>0</v>
      </c>
      <c r="BS10" s="46">
        <f>IF(S10&gt;99,0,S10)</f>
        <v>40.61</v>
      </c>
      <c r="BT10" s="46">
        <f>BP10+BR10</f>
        <v>0</v>
      </c>
      <c r="BU10" s="46">
        <f>IF(W10&gt;99,199,W10)</f>
        <v>0</v>
      </c>
      <c r="BV10" s="46">
        <f>IF(X10&gt;99,0,X10)</f>
        <v>59.87</v>
      </c>
      <c r="BW10" s="46">
        <f>IF(Z10&gt;99,199,Z10)</f>
        <v>0</v>
      </c>
      <c r="BX10" s="46">
        <f>IF(AA10&gt;99,0,AA10)</f>
        <v>29.78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190</v>
      </c>
      <c r="C11" s="8" t="s">
        <v>336</v>
      </c>
      <c r="D11" s="8" t="s">
        <v>191</v>
      </c>
      <c r="E11" s="8" t="s">
        <v>359</v>
      </c>
      <c r="F11" s="8" t="s">
        <v>150</v>
      </c>
      <c r="G11" s="97">
        <v>0</v>
      </c>
      <c r="H11" s="93">
        <v>70.08</v>
      </c>
      <c r="J11" s="103">
        <v>0</v>
      </c>
      <c r="K11" s="94">
        <v>44.15</v>
      </c>
      <c r="M11" s="72">
        <v>2</v>
      </c>
      <c r="N11" s="72">
        <v>2</v>
      </c>
      <c r="O11" s="106">
        <v>0</v>
      </c>
      <c r="P11" s="95">
        <v>58.68</v>
      </c>
      <c r="R11" s="106">
        <v>0</v>
      </c>
      <c r="S11" s="95">
        <v>39.75</v>
      </c>
      <c r="U11" s="73">
        <v>2</v>
      </c>
      <c r="V11" s="73">
        <v>2</v>
      </c>
      <c r="W11" s="97">
        <v>0</v>
      </c>
      <c r="X11" s="94">
        <v>62.8</v>
      </c>
      <c r="Z11" s="97">
        <v>4</v>
      </c>
      <c r="AA11" s="94">
        <v>43.54</v>
      </c>
      <c r="AC11" s="72">
        <v>2</v>
      </c>
      <c r="AD11" s="72">
        <v>2</v>
      </c>
      <c r="BC11" s="14">
        <f>N11+V11+AD11+AL11+AT11+BB11</f>
        <v>6</v>
      </c>
      <c r="BD11" s="28">
        <f>IF($O$4&gt;0,(LARGE(($N11,$V11,$AD11,$AL11,$AT11,$BB11),1)),"0")</f>
        <v>2</v>
      </c>
      <c r="BE11" s="28">
        <f>BC11-BD11</f>
        <v>4</v>
      </c>
      <c r="BG11" s="8">
        <v>2</v>
      </c>
      <c r="BK11" s="46">
        <f>IF(G11&gt;99,199,G11)</f>
        <v>0</v>
      </c>
      <c r="BL11" s="46">
        <f>IF(H11&gt;99,0,H11)</f>
        <v>70.08</v>
      </c>
      <c r="BM11" s="46">
        <f>IF(J11&gt;99,199,J11)</f>
        <v>0</v>
      </c>
      <c r="BN11" s="46">
        <f>IF(K11&gt;99,0,K11)</f>
        <v>44.15</v>
      </c>
      <c r="BO11" s="46">
        <f>BK11+BM11</f>
        <v>0</v>
      </c>
      <c r="BP11" s="46">
        <f>IF(O11&gt;99,199,O11)</f>
        <v>0</v>
      </c>
      <c r="BQ11" s="46">
        <f>IF(P11&gt;99,0,P11)</f>
        <v>58.68</v>
      </c>
      <c r="BR11" s="46">
        <f>IF(R11&gt;99,199,R11)</f>
        <v>0</v>
      </c>
      <c r="BS11" s="46">
        <f>IF(S11&gt;99,0,S11)</f>
        <v>39.75</v>
      </c>
      <c r="BT11" s="46">
        <f>BP11+BR11</f>
        <v>0</v>
      </c>
      <c r="BU11" s="46">
        <f>IF(W11&gt;99,199,W11)</f>
        <v>0</v>
      </c>
      <c r="BV11" s="46">
        <f>IF(X11&gt;99,0,X11)</f>
        <v>62.8</v>
      </c>
      <c r="BW11" s="46">
        <f>IF(Z11&gt;99,199,Z11)</f>
        <v>4</v>
      </c>
      <c r="BX11" s="46">
        <f>IF(AA11&gt;99,0,AA11)</f>
        <v>43.54</v>
      </c>
      <c r="BY11" s="46">
        <f>BU11+BW11</f>
        <v>4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  <row r="12" spans="1:92" x14ac:dyDescent="0.2">
      <c r="A12" s="8">
        <v>4</v>
      </c>
      <c r="B12" s="8" t="s">
        <v>185</v>
      </c>
      <c r="C12" s="8" t="s">
        <v>331</v>
      </c>
      <c r="D12" s="8" t="s">
        <v>186</v>
      </c>
      <c r="E12" s="8" t="s">
        <v>359</v>
      </c>
      <c r="F12" s="8" t="s">
        <v>150</v>
      </c>
      <c r="G12" s="97" t="s">
        <v>174</v>
      </c>
      <c r="N12" s="72">
        <v>90</v>
      </c>
      <c r="V12" s="73">
        <v>99</v>
      </c>
      <c r="AD12" s="72">
        <v>99</v>
      </c>
      <c r="BC12" s="14">
        <f>N12+V12+AD12+AL12+AT12+BB12</f>
        <v>288</v>
      </c>
      <c r="BD12" s="28">
        <f>IF($O$4&gt;0,(LARGE(($N12,$V12,$AD12,$AL12,$AT12,$BB12),1)),"0")</f>
        <v>99</v>
      </c>
      <c r="BE12" s="28">
        <f>BC12-BD12</f>
        <v>189</v>
      </c>
      <c r="BK12" s="46">
        <f>IF(G12&gt;99,199,G12)</f>
        <v>199</v>
      </c>
      <c r="BL12" s="46">
        <f>IF(H12&gt;99,0,H12)</f>
        <v>0</v>
      </c>
      <c r="BM12" s="46">
        <f>IF(J12&gt;99,199,J12)</f>
        <v>0</v>
      </c>
      <c r="BN12" s="46">
        <f>IF(K12&gt;99,0,K12)</f>
        <v>0</v>
      </c>
      <c r="BO12" s="46">
        <f>BK12+BM12</f>
        <v>199</v>
      </c>
      <c r="BP12" s="46">
        <f>IF(O12&gt;99,199,O12)</f>
        <v>0</v>
      </c>
      <c r="BQ12" s="46">
        <f>IF(P12&gt;99,0,P12)</f>
        <v>0</v>
      </c>
      <c r="BR12" s="46">
        <f>IF(R12&gt;99,199,R12)</f>
        <v>0</v>
      </c>
      <c r="BS12" s="46">
        <f>IF(S12&gt;99,0,S12)</f>
        <v>0</v>
      </c>
      <c r="BT12" s="46">
        <f>BP12+BR12</f>
        <v>0</v>
      </c>
      <c r="BU12" s="46">
        <f>IF(W12&gt;99,199,W12)</f>
        <v>0</v>
      </c>
      <c r="BV12" s="46">
        <f>IF(X12&gt;99,0,X12)</f>
        <v>0</v>
      </c>
      <c r="BW12" s="46">
        <f>IF(Z12&gt;99,199,Z12)</f>
        <v>0</v>
      </c>
      <c r="BX12" s="46">
        <f>IF(AA12&gt;99,0,AA12)</f>
        <v>0</v>
      </c>
      <c r="BY12" s="46">
        <f>BU12+BW12</f>
        <v>0</v>
      </c>
      <c r="BZ12" s="46">
        <f>IF(AE12&gt;99,199,AE12)</f>
        <v>0</v>
      </c>
      <c r="CA12" s="46">
        <f>IF(AF12&gt;99,0,AF12)</f>
        <v>0</v>
      </c>
      <c r="CB12" s="46">
        <f>IF(AH12&gt;99,199,AH12)</f>
        <v>0</v>
      </c>
      <c r="CC12" s="46">
        <f>IF(AI12&gt;99,0,AI12)</f>
        <v>0</v>
      </c>
      <c r="CD12" s="46">
        <f>BZ12+CB12</f>
        <v>0</v>
      </c>
      <c r="CE12" s="46">
        <f>IF(AM12&gt;99,199,AM12)</f>
        <v>0</v>
      </c>
      <c r="CF12" s="46">
        <f>IF(AN12&gt;99,0,AN12)</f>
        <v>0</v>
      </c>
      <c r="CG12" s="46">
        <f>IF(AP12&gt;99,199,AP12)</f>
        <v>0</v>
      </c>
      <c r="CH12" s="46">
        <f>IF(AQ12&gt;99,0,AQ12)</f>
        <v>0</v>
      </c>
      <c r="CI12" s="46">
        <f>CE12+CG12</f>
        <v>0</v>
      </c>
      <c r="CJ12" s="46">
        <f>IF(AU12&gt;99,199,AU12)</f>
        <v>0</v>
      </c>
      <c r="CK12" s="46">
        <f>IF(AV12&gt;99,0,AV12)</f>
        <v>0</v>
      </c>
      <c r="CL12" s="46">
        <f>IF(AX12&gt;99,199,AX12)</f>
        <v>0</v>
      </c>
      <c r="CM12" s="46">
        <f>IF(AY12&gt;99,0,AY12)</f>
        <v>0</v>
      </c>
      <c r="CN12" s="46">
        <f>CJ12+CL12</f>
        <v>0</v>
      </c>
    </row>
    <row r="13" spans="1:92" x14ac:dyDescent="0.2">
      <c r="A13" s="8">
        <v>4</v>
      </c>
      <c r="B13" s="8" t="s">
        <v>249</v>
      </c>
      <c r="C13" s="8" t="s">
        <v>362</v>
      </c>
      <c r="D13" s="8" t="s">
        <v>250</v>
      </c>
      <c r="E13" s="8" t="s">
        <v>359</v>
      </c>
      <c r="F13" s="8" t="s">
        <v>208</v>
      </c>
      <c r="G13" s="97" t="s">
        <v>174</v>
      </c>
      <c r="N13" s="72">
        <v>90</v>
      </c>
      <c r="V13" s="73">
        <v>99</v>
      </c>
      <c r="AD13" s="72">
        <v>99</v>
      </c>
      <c r="BC13" s="14">
        <f>N13+V13+AD13+AL13+AT13+BB13</f>
        <v>288</v>
      </c>
      <c r="BD13" s="28">
        <f>IF($O$4&gt;0,(LARGE(($N13,$V13,$AD13,$AL13,$AT13,$BB13),1)),"0")</f>
        <v>99</v>
      </c>
      <c r="BE13" s="28">
        <f>BC13-BD13</f>
        <v>189</v>
      </c>
      <c r="BK13" s="46">
        <f>IF(G13&gt;99,199,G13)</f>
        <v>199</v>
      </c>
      <c r="BL13" s="46">
        <f>IF(H13&gt;99,0,H13)</f>
        <v>0</v>
      </c>
      <c r="BM13" s="46">
        <f>IF(J13&gt;99,199,J13)</f>
        <v>0</v>
      </c>
      <c r="BN13" s="46">
        <f>IF(K13&gt;99,0,K13)</f>
        <v>0</v>
      </c>
      <c r="BO13" s="46">
        <f>BK13+BM13</f>
        <v>199</v>
      </c>
      <c r="BP13" s="46">
        <f>IF(O13&gt;99,199,O13)</f>
        <v>0</v>
      </c>
      <c r="BQ13" s="46">
        <f>IF(P13&gt;99,0,P13)</f>
        <v>0</v>
      </c>
      <c r="BR13" s="46">
        <f>IF(R13&gt;99,199,R13)</f>
        <v>0</v>
      </c>
      <c r="BS13" s="46">
        <f>IF(S13&gt;99,0,S13)</f>
        <v>0</v>
      </c>
      <c r="BT13" s="46">
        <f>BP13+BR13</f>
        <v>0</v>
      </c>
      <c r="BU13" s="46">
        <f>IF(W13&gt;99,199,W13)</f>
        <v>0</v>
      </c>
      <c r="BV13" s="46">
        <f>IF(X13&gt;99,0,X13)</f>
        <v>0</v>
      </c>
      <c r="BW13" s="46">
        <f>IF(Z13&gt;99,199,Z13)</f>
        <v>0</v>
      </c>
      <c r="BX13" s="46">
        <f>IF(AA13&gt;99,0,AA13)</f>
        <v>0</v>
      </c>
      <c r="BY13" s="46">
        <f>BU13+BW13</f>
        <v>0</v>
      </c>
      <c r="BZ13" s="46">
        <f>IF(AE13&gt;99,199,AE13)</f>
        <v>0</v>
      </c>
      <c r="CA13" s="46">
        <f>IF(AF13&gt;99,0,AF13)</f>
        <v>0</v>
      </c>
      <c r="CB13" s="46">
        <f>IF(AH13&gt;99,199,AH13)</f>
        <v>0</v>
      </c>
      <c r="CC13" s="46">
        <f>IF(AI13&gt;99,0,AI13)</f>
        <v>0</v>
      </c>
      <c r="CD13" s="46">
        <f>BZ13+CB13</f>
        <v>0</v>
      </c>
      <c r="CE13" s="46">
        <f>IF(AM13&gt;99,199,AM13)</f>
        <v>0</v>
      </c>
      <c r="CF13" s="46">
        <f>IF(AN13&gt;99,0,AN13)</f>
        <v>0</v>
      </c>
      <c r="CG13" s="46">
        <f>IF(AP13&gt;99,199,AP13)</f>
        <v>0</v>
      </c>
      <c r="CH13" s="46">
        <f>IF(AQ13&gt;99,0,AQ13)</f>
        <v>0</v>
      </c>
      <c r="CI13" s="46">
        <f>CE13+CG13</f>
        <v>0</v>
      </c>
      <c r="CJ13" s="46">
        <f>IF(AU13&gt;99,199,AU13)</f>
        <v>0</v>
      </c>
      <c r="CK13" s="46">
        <f>IF(AV13&gt;99,0,AV13)</f>
        <v>0</v>
      </c>
      <c r="CL13" s="46">
        <f>IF(AX13&gt;99,199,AX13)</f>
        <v>0</v>
      </c>
      <c r="CM13" s="46">
        <f>IF(AY13&gt;99,0,AY13)</f>
        <v>0</v>
      </c>
      <c r="CN13" s="46">
        <f>CJ13+CL13</f>
        <v>0</v>
      </c>
    </row>
  </sheetData>
  <sheetProtection sheet="1" objects="1" scenarios="1"/>
  <sortState ref="A9:CN13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26">
      <formula1>"ja,nee"</formula1>
    </dataValidation>
    <dataValidation type="decimal" allowBlank="1" showInputMessage="1" showErrorMessage="1" sqref="H1:H2 K1:K2 P1:P2 S1:S2 X1:X2 AA1:AA2 AI1:AI2 AF1:AF2 AN1:AN2 AQ1:AQ2 AY1:AY2 AV1:AV2 AV9:AV65426 AY9:AY65426 AN9:AN65426 AQ9:AQ65426 AF9:AF65426 K9:K65426 S9:S65426 P9:P65426 X9:X65426 AA9:AA65426 H9:H65426 AI9:AI65426">
      <formula1>0</formula1>
      <formula2>999</formula2>
    </dataValidation>
    <dataValidation type="decimal" allowBlank="1" showInputMessage="1" showErrorMessage="1" sqref="L1:L2 I1:I2 T1:T2 Q1:Q2 AG1:AG2 AB1:AB2 Y1:Y2 AJ1:AJ2 AR1:AR2 AO1:AO2 AW1:AW2 AZ1:AZ2 AZ9:AZ65426 AW9:AW65426 AR9:AR65426 AO9:AO65426 AJ9:AJ65426 Q9:Q65426 AG9:AG65426 AB9:AB65426 I9:I65426 T9:T65426 Y9:Y65426 L9:L65426">
      <formula1>0</formula1>
      <formula2>10</formula2>
    </dataValidation>
    <dataValidation operator="lessThan" allowBlank="1" showInputMessage="1" showErrorMessage="1" sqref="O1:O2 AE1:AE2 AU1:AU2 AU9:AU65426 AE9:AE65426 O9:O65426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41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2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3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4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5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6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7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8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49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0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1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2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3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4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5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6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7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8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59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0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7">
    <pageSetUpPr fitToPage="1"/>
  </sheetPr>
  <dimension ref="A1:CN40"/>
  <sheetViews>
    <sheetView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BG40" sqref="BG40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4.5703125" style="78" customWidth="1"/>
    <col min="9" max="9" width="4.140625" style="78" customWidth="1"/>
    <col min="10" max="10" width="3.7109375" style="103" customWidth="1"/>
    <col min="11" max="11" width="4.5703125" style="79" customWidth="1"/>
    <col min="12" max="12" width="4.140625" style="79" customWidth="1"/>
    <col min="13" max="14" width="3" style="72" customWidth="1"/>
    <col min="15" max="15" width="3.7109375" style="106" customWidth="1"/>
    <col min="16" max="16" width="4.5703125" style="81" customWidth="1"/>
    <col min="17" max="17" width="4.140625" style="81" customWidth="1"/>
    <col min="18" max="18" width="3.7109375" style="106" customWidth="1"/>
    <col min="19" max="19" width="4.5703125" style="81" customWidth="1"/>
    <col min="20" max="20" width="4.140625" style="81" customWidth="1"/>
    <col min="21" max="22" width="3" style="73" customWidth="1"/>
    <col min="23" max="23" width="3.7109375" style="97" customWidth="1"/>
    <col min="24" max="24" width="4.5703125" style="79" customWidth="1"/>
    <col min="25" max="25" width="4.140625" style="79" customWidth="1"/>
    <col min="26" max="26" width="3.7109375" style="97" customWidth="1"/>
    <col min="27" max="27" width="4.5703125" style="79" customWidth="1"/>
    <col min="28" max="28" width="4.140625" style="79" customWidth="1"/>
    <col min="29" max="30" width="3" style="72" customWidth="1"/>
    <col min="31" max="31" width="3.7109375" style="106" hidden="1" customWidth="1"/>
    <col min="32" max="32" width="4.5703125" style="81" hidden="1" customWidth="1"/>
    <col min="33" max="33" width="4.140625" style="81" hidden="1" customWidth="1"/>
    <col min="34" max="34" width="3.7109375" style="106" hidden="1" customWidth="1"/>
    <col min="35" max="35" width="4.5703125" style="81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4.5703125" style="79" hidden="1" customWidth="1"/>
    <col min="41" max="41" width="4.140625" style="79" hidden="1" customWidth="1"/>
    <col min="42" max="42" width="3.7109375" style="97" hidden="1" customWidth="1"/>
    <col min="43" max="43" width="4.5703125" style="79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4.5703125" style="81" hidden="1" customWidth="1"/>
    <col min="49" max="49" width="4.140625" style="81" hidden="1" customWidth="1"/>
    <col min="50" max="50" width="3.7109375" style="106" hidden="1" customWidth="1"/>
    <col min="51" max="51" width="4.5703125" style="81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9.140625" style="46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6.2851562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76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IF(H2="",0,H2)</f>
        <v>0</v>
      </c>
      <c r="BM2" s="46">
        <f>IF(J2&gt;99,199,J2)</f>
        <v>0</v>
      </c>
      <c r="BN2" s="46">
        <f>IF(K2="",0,K2)</f>
        <v>0</v>
      </c>
      <c r="BO2" s="46">
        <f>BK2+BM2</f>
        <v>0</v>
      </c>
      <c r="BP2" s="46">
        <f>IF(O2&gt;99,199,O2)</f>
        <v>0</v>
      </c>
      <c r="BQ2" s="46">
        <f>IF(P2="",0,P2)</f>
        <v>0</v>
      </c>
      <c r="BR2" s="46">
        <f>IF(R2&gt;99,199,R2)</f>
        <v>0</v>
      </c>
      <c r="BS2" s="46">
        <f>IF(S2="",0,S2)</f>
        <v>0</v>
      </c>
      <c r="BT2" s="46">
        <f>BP2+BR2</f>
        <v>0</v>
      </c>
      <c r="BU2" s="46">
        <f>IF(W2&gt;99,199,W2)</f>
        <v>0</v>
      </c>
      <c r="BV2" s="46">
        <f>IF(X2="",0,X2)</f>
        <v>0</v>
      </c>
      <c r="BW2" s="46">
        <f>IF(Z2&gt;99,199,Z2)</f>
        <v>0</v>
      </c>
      <c r="BX2" s="46">
        <f>IF(AA2="",0,AA2)</f>
        <v>0</v>
      </c>
      <c r="BY2" s="46">
        <f>BU2+BW2</f>
        <v>0</v>
      </c>
      <c r="BZ2" s="46">
        <f>IF(AE2&gt;99,199,AE2)</f>
        <v>0</v>
      </c>
      <c r="CA2" s="46">
        <f>IF(AF2="",0,AF2)</f>
        <v>0</v>
      </c>
      <c r="CB2" s="46">
        <f>IF(AH2&gt;99,199,AH2)</f>
        <v>0</v>
      </c>
      <c r="CC2" s="46">
        <f>IF(AI2="",0,AI2)</f>
        <v>0</v>
      </c>
      <c r="CD2" s="46">
        <f>BZ2+CB2</f>
        <v>0</v>
      </c>
      <c r="CE2" s="46">
        <f>IF(AM2&gt;99,199,AM2)</f>
        <v>0</v>
      </c>
      <c r="CF2" s="46">
        <f>IF(AN2="",0,AN2)</f>
        <v>0</v>
      </c>
      <c r="CG2" s="46">
        <f>IF(AP2&gt;99,199,AP2)</f>
        <v>0</v>
      </c>
      <c r="CH2" s="46">
        <f>IF(AQ2="",0,AQ2)</f>
        <v>0</v>
      </c>
      <c r="CI2" s="46">
        <f>CE2+CG2</f>
        <v>0</v>
      </c>
      <c r="CJ2" s="46">
        <f>IF(AU2&gt;99,199,AU2)</f>
        <v>0</v>
      </c>
      <c r="CK2" s="46">
        <f>IF(AV2="",0,AV2)</f>
        <v>0</v>
      </c>
      <c r="CL2" s="46">
        <f>IF(AX2&gt;99,199,AX2)</f>
        <v>0</v>
      </c>
      <c r="CM2" s="46">
        <f>IF(AY2="",0,AY2)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7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131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121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3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45" t="str">
        <f>Instellingen!C43</f>
        <v xml:space="preserve"> </v>
      </c>
      <c r="AF7" s="146"/>
      <c r="AG7" s="146"/>
      <c r="AH7" s="146"/>
      <c r="AI7" s="146"/>
      <c r="AJ7" s="146"/>
      <c r="AK7" s="146"/>
      <c r="AL7" s="147"/>
      <c r="AM7" s="145" t="str">
        <f>Instellingen!C44</f>
        <v xml:space="preserve"> </v>
      </c>
      <c r="AN7" s="148"/>
      <c r="AO7" s="148"/>
      <c r="AP7" s="148"/>
      <c r="AQ7" s="148"/>
      <c r="AR7" s="148"/>
      <c r="AS7" s="148"/>
      <c r="AT7" s="149"/>
      <c r="AU7" s="145" t="str">
        <f>Instellingen!C45</f>
        <v xml:space="preserve"> </v>
      </c>
      <c r="AV7" s="148"/>
      <c r="AW7" s="148"/>
      <c r="AX7" s="148"/>
      <c r="AY7" s="148"/>
      <c r="AZ7" s="148"/>
      <c r="BA7" s="148"/>
      <c r="BB7" s="149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77" t="s">
        <v>75</v>
      </c>
      <c r="I8" s="77" t="s">
        <v>76</v>
      </c>
      <c r="J8" s="102" t="s">
        <v>77</v>
      </c>
      <c r="K8" s="80" t="s">
        <v>78</v>
      </c>
      <c r="L8" s="80" t="s">
        <v>79</v>
      </c>
      <c r="M8" s="2" t="s">
        <v>4</v>
      </c>
      <c r="N8" s="2" t="s">
        <v>15</v>
      </c>
      <c r="O8" s="105" t="s">
        <v>74</v>
      </c>
      <c r="P8" s="91" t="s">
        <v>75</v>
      </c>
      <c r="Q8" s="91" t="s">
        <v>76</v>
      </c>
      <c r="R8" s="98" t="s">
        <v>77</v>
      </c>
      <c r="S8" s="91" t="s">
        <v>78</v>
      </c>
      <c r="T8" s="91" t="s">
        <v>79</v>
      </c>
      <c r="U8" s="2" t="s">
        <v>4</v>
      </c>
      <c r="V8" s="2" t="s">
        <v>15</v>
      </c>
      <c r="W8" s="105" t="s">
        <v>74</v>
      </c>
      <c r="X8" s="91" t="s">
        <v>75</v>
      </c>
      <c r="Y8" s="91" t="s">
        <v>76</v>
      </c>
      <c r="Z8" s="98" t="s">
        <v>77</v>
      </c>
      <c r="AA8" s="91" t="s">
        <v>78</v>
      </c>
      <c r="AB8" s="91" t="s">
        <v>79</v>
      </c>
      <c r="AC8" s="2" t="s">
        <v>4</v>
      </c>
      <c r="AD8" s="2" t="s">
        <v>15</v>
      </c>
      <c r="AE8" s="105" t="s">
        <v>74</v>
      </c>
      <c r="AF8" s="91" t="s">
        <v>75</v>
      </c>
      <c r="AG8" s="91" t="s">
        <v>76</v>
      </c>
      <c r="AH8" s="98" t="s">
        <v>77</v>
      </c>
      <c r="AI8" s="91" t="s">
        <v>78</v>
      </c>
      <c r="AJ8" s="91" t="s">
        <v>79</v>
      </c>
      <c r="AK8" s="2" t="s">
        <v>4</v>
      </c>
      <c r="AL8" s="2" t="s">
        <v>15</v>
      </c>
      <c r="AM8" s="105" t="s">
        <v>74</v>
      </c>
      <c r="AN8" s="91" t="s">
        <v>75</v>
      </c>
      <c r="AO8" s="91" t="s">
        <v>76</v>
      </c>
      <c r="AP8" s="98" t="s">
        <v>77</v>
      </c>
      <c r="AQ8" s="91" t="s">
        <v>78</v>
      </c>
      <c r="AR8" s="91" t="s">
        <v>79</v>
      </c>
      <c r="AS8" s="2" t="s">
        <v>4</v>
      </c>
      <c r="AT8" s="2" t="s">
        <v>15</v>
      </c>
      <c r="AU8" s="105" t="s">
        <v>74</v>
      </c>
      <c r="AV8" s="91" t="s">
        <v>75</v>
      </c>
      <c r="AW8" s="91" t="s">
        <v>76</v>
      </c>
      <c r="AX8" s="98" t="s">
        <v>77</v>
      </c>
      <c r="AY8" s="91" t="s">
        <v>78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6" t="s">
        <v>107</v>
      </c>
      <c r="CF8" s="86" t="s">
        <v>108</v>
      </c>
      <c r="CG8" s="86" t="s">
        <v>109</v>
      </c>
      <c r="CH8" s="86" t="s">
        <v>110</v>
      </c>
      <c r="CI8" s="86" t="s">
        <v>111</v>
      </c>
      <c r="CJ8" s="86" t="s">
        <v>112</v>
      </c>
      <c r="CK8" s="86" t="s">
        <v>113</v>
      </c>
      <c r="CL8" s="86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235</v>
      </c>
      <c r="C9" s="8" t="s">
        <v>355</v>
      </c>
      <c r="D9" s="8" t="s">
        <v>236</v>
      </c>
      <c r="E9" s="8" t="s">
        <v>334</v>
      </c>
      <c r="F9" s="8" t="s">
        <v>189</v>
      </c>
      <c r="G9" s="97" t="s">
        <v>166</v>
      </c>
      <c r="N9" s="72">
        <v>99</v>
      </c>
      <c r="O9" s="106">
        <v>0</v>
      </c>
      <c r="P9" s="81">
        <v>80</v>
      </c>
      <c r="Q9" s="81">
        <v>8</v>
      </c>
      <c r="U9" s="73">
        <v>2</v>
      </c>
      <c r="V9" s="73">
        <v>2</v>
      </c>
      <c r="W9" s="97">
        <v>0</v>
      </c>
      <c r="X9" s="79">
        <v>72.5</v>
      </c>
      <c r="Y9" s="79">
        <v>7</v>
      </c>
      <c r="Z9" s="97">
        <v>0</v>
      </c>
      <c r="AA9" s="79">
        <v>75</v>
      </c>
      <c r="AB9" s="79">
        <v>7.5</v>
      </c>
      <c r="AC9" s="72">
        <v>1</v>
      </c>
      <c r="AD9" s="72">
        <v>1</v>
      </c>
      <c r="BC9" s="14">
        <f>N9+V9+AD9+AL9+AT9+BB9</f>
        <v>102</v>
      </c>
      <c r="BD9" s="28">
        <f>IF($O$4&gt;0,(LARGE(($N9,$V9,$AD9,$AL9,$AT9,$BB9),1)),"0")</f>
        <v>99</v>
      </c>
      <c r="BE9" s="28">
        <f>BC9-BD9</f>
        <v>3</v>
      </c>
      <c r="BF9" s="8">
        <v>1</v>
      </c>
      <c r="BI9" s="8" t="s">
        <v>446</v>
      </c>
      <c r="BK9" s="46">
        <f>IF(G9&gt;99,199,G9)</f>
        <v>199</v>
      </c>
      <c r="BL9" s="46">
        <f>IF(H9="",0,H9)</f>
        <v>0</v>
      </c>
      <c r="BM9" s="46">
        <f>IF(J9&gt;99,199,J9)</f>
        <v>0</v>
      </c>
      <c r="BN9" s="46">
        <f>IF(K9="",0,K9)</f>
        <v>0</v>
      </c>
      <c r="BO9" s="46">
        <f>BK9+BM9</f>
        <v>199</v>
      </c>
      <c r="BP9" s="46">
        <f>IF(O9&gt;99,199,O9)</f>
        <v>0</v>
      </c>
      <c r="BQ9" s="46">
        <f>IF(P9="",0,P9)</f>
        <v>80</v>
      </c>
      <c r="BR9" s="46">
        <f>IF(R9&gt;99,199,R9)</f>
        <v>0</v>
      </c>
      <c r="BS9" s="46">
        <f>IF(S9="",0,S9)</f>
        <v>0</v>
      </c>
      <c r="BT9" s="46">
        <f>BP9+BR9</f>
        <v>0</v>
      </c>
      <c r="BU9" s="46">
        <f>IF(W9&gt;99,199,W9)</f>
        <v>0</v>
      </c>
      <c r="BV9" s="46">
        <f>IF(X9="",0,X9)</f>
        <v>72.5</v>
      </c>
      <c r="BW9" s="46">
        <f>IF(Z9&gt;99,199,Z9)</f>
        <v>0</v>
      </c>
      <c r="BX9" s="46">
        <f>IF(AA9="",0,AA9)</f>
        <v>75</v>
      </c>
      <c r="BY9" s="46">
        <f>BU9+BW9</f>
        <v>0</v>
      </c>
      <c r="BZ9" s="46">
        <f>IF(AE9&gt;99,199,AE9)</f>
        <v>0</v>
      </c>
      <c r="CA9" s="46">
        <f>IF(AF9="",0,AF9)</f>
        <v>0</v>
      </c>
      <c r="CB9" s="46">
        <f>IF(AH9&gt;99,199,AH9)</f>
        <v>0</v>
      </c>
      <c r="CC9" s="46">
        <f>IF(AI9="",0,AI9)</f>
        <v>0</v>
      </c>
      <c r="CD9" s="46">
        <f>BZ9+CB9</f>
        <v>0</v>
      </c>
      <c r="CE9" s="46">
        <f>IF(AM9&gt;99,199,AM9)</f>
        <v>0</v>
      </c>
      <c r="CF9" s="46">
        <f>IF(AN9="",0,AN9)</f>
        <v>0</v>
      </c>
      <c r="CG9" s="46">
        <f>IF(AP9&gt;99,199,AP9)</f>
        <v>0</v>
      </c>
      <c r="CH9" s="46">
        <f>IF(AQ9="",0,AQ9)</f>
        <v>0</v>
      </c>
      <c r="CI9" s="46">
        <f>CE9+CG9</f>
        <v>0</v>
      </c>
      <c r="CJ9" s="46">
        <f>IF(AU9&gt;99,199,AU9)</f>
        <v>0</v>
      </c>
      <c r="CK9" s="46">
        <f>IF(AV9="",0,AV9)</f>
        <v>0</v>
      </c>
      <c r="CL9" s="46">
        <f>IF(AX9&gt;99,199,AX9)</f>
        <v>0</v>
      </c>
      <c r="CM9" s="46">
        <f>IF(AY9="",0,AY9)</f>
        <v>0</v>
      </c>
      <c r="CN9" s="46">
        <f>CJ9+CL9</f>
        <v>0</v>
      </c>
    </row>
    <row r="10" spans="1:92" x14ac:dyDescent="0.2">
      <c r="A10" s="8">
        <v>2</v>
      </c>
      <c r="B10" s="8" t="s">
        <v>187</v>
      </c>
      <c r="C10" s="8" t="s">
        <v>333</v>
      </c>
      <c r="D10" s="8" t="s">
        <v>188</v>
      </c>
      <c r="E10" s="8" t="s">
        <v>334</v>
      </c>
      <c r="F10" s="8" t="s">
        <v>189</v>
      </c>
      <c r="G10" s="97">
        <v>0</v>
      </c>
      <c r="H10" s="78">
        <v>74</v>
      </c>
      <c r="I10" s="78">
        <v>7</v>
      </c>
      <c r="J10" s="103">
        <v>0</v>
      </c>
      <c r="K10" s="79">
        <v>79.5</v>
      </c>
      <c r="L10" s="79">
        <v>8</v>
      </c>
      <c r="M10" s="72">
        <v>1</v>
      </c>
      <c r="N10" s="72">
        <v>1</v>
      </c>
      <c r="O10" s="106">
        <v>0</v>
      </c>
      <c r="P10" s="81">
        <v>68.5</v>
      </c>
      <c r="Q10" s="81">
        <v>6.5</v>
      </c>
      <c r="U10" s="73">
        <v>4</v>
      </c>
      <c r="V10" s="73">
        <v>4</v>
      </c>
      <c r="W10" s="97">
        <v>0</v>
      </c>
      <c r="X10" s="79">
        <v>75</v>
      </c>
      <c r="Y10" s="79">
        <v>7.5</v>
      </c>
      <c r="Z10" s="97">
        <v>4</v>
      </c>
      <c r="AA10" s="79">
        <v>75</v>
      </c>
      <c r="AB10" s="79">
        <v>7.5</v>
      </c>
      <c r="AC10" s="72">
        <v>7</v>
      </c>
      <c r="AD10" s="72">
        <v>7</v>
      </c>
      <c r="BC10" s="14">
        <f>N10+V10+AD10+AL10+AT10+BB10</f>
        <v>12</v>
      </c>
      <c r="BD10" s="28">
        <f>IF($O$4&gt;0,(LARGE(($N10,$V10,$AD10,$AL10,$AT10,$BB10),1)),"0")</f>
        <v>7</v>
      </c>
      <c r="BE10" s="28">
        <f>BC10-BD10</f>
        <v>5</v>
      </c>
      <c r="BF10" s="8">
        <v>2</v>
      </c>
      <c r="BK10" s="46">
        <f>IF(G10&gt;99,199,G10)</f>
        <v>0</v>
      </c>
      <c r="BL10" s="46">
        <f>IF(H10="",0,H10)</f>
        <v>74</v>
      </c>
      <c r="BM10" s="46">
        <f>IF(J10&gt;99,199,J10)</f>
        <v>0</v>
      </c>
      <c r="BN10" s="46">
        <f>IF(K10="",0,K10)</f>
        <v>79.5</v>
      </c>
      <c r="BO10" s="46">
        <f>BK10+BM10</f>
        <v>0</v>
      </c>
      <c r="BP10" s="46">
        <f>IF(O10&gt;99,199,O10)</f>
        <v>0</v>
      </c>
      <c r="BQ10" s="46">
        <f>IF(P10="",0,P10)</f>
        <v>68.5</v>
      </c>
      <c r="BR10" s="46">
        <f>IF(R10&gt;99,199,R10)</f>
        <v>0</v>
      </c>
      <c r="BS10" s="46">
        <f>IF(S10="",0,S10)</f>
        <v>0</v>
      </c>
      <c r="BT10" s="46">
        <f>BP10+BR10</f>
        <v>0</v>
      </c>
      <c r="BU10" s="46">
        <f>IF(W10&gt;99,199,W10)</f>
        <v>0</v>
      </c>
      <c r="BV10" s="46">
        <f>IF(X10="",0,X10)</f>
        <v>75</v>
      </c>
      <c r="BW10" s="46">
        <f>IF(Z10&gt;99,199,Z10)</f>
        <v>4</v>
      </c>
      <c r="BX10" s="46">
        <f>IF(AA10="",0,AA10)</f>
        <v>75</v>
      </c>
      <c r="BY10" s="46">
        <f>BU10+BW10</f>
        <v>4</v>
      </c>
      <c r="BZ10" s="46">
        <f>IF(AE10&gt;99,199,AE10)</f>
        <v>0</v>
      </c>
      <c r="CA10" s="46">
        <f>IF(AF10="",0,AF10)</f>
        <v>0</v>
      </c>
      <c r="CB10" s="46">
        <f>IF(AH10&gt;99,199,AH10)</f>
        <v>0</v>
      </c>
      <c r="CC10" s="46">
        <f>IF(AI10="",0,AI10)</f>
        <v>0</v>
      </c>
      <c r="CD10" s="46">
        <f>BZ10+CB10</f>
        <v>0</v>
      </c>
      <c r="CE10" s="46">
        <f>IF(AM10&gt;99,199,AM10)</f>
        <v>0</v>
      </c>
      <c r="CF10" s="46">
        <f>IF(AN10="",0,AN10)</f>
        <v>0</v>
      </c>
      <c r="CG10" s="46">
        <f>IF(AP10&gt;99,199,AP10)</f>
        <v>0</v>
      </c>
      <c r="CH10" s="46">
        <f>IF(AQ10="",0,AQ10)</f>
        <v>0</v>
      </c>
      <c r="CI10" s="46">
        <f>CE10+CG10</f>
        <v>0</v>
      </c>
      <c r="CJ10" s="46">
        <f>IF(AU10&gt;99,199,AU10)</f>
        <v>0</v>
      </c>
      <c r="CK10" s="46">
        <f>IF(AV10="",0,AV10)</f>
        <v>0</v>
      </c>
      <c r="CL10" s="46">
        <f>IF(AX10&gt;99,199,AX10)</f>
        <v>0</v>
      </c>
      <c r="CM10" s="46">
        <f>IF(AY10="",0,AY10)</f>
        <v>0</v>
      </c>
      <c r="CN10" s="46">
        <f>CJ10+CL10</f>
        <v>0</v>
      </c>
    </row>
    <row r="11" spans="1:92" x14ac:dyDescent="0.2">
      <c r="A11" s="8">
        <v>3</v>
      </c>
      <c r="B11" s="8" t="s">
        <v>198</v>
      </c>
      <c r="C11" s="8" t="s">
        <v>338</v>
      </c>
      <c r="D11" s="8" t="s">
        <v>199</v>
      </c>
      <c r="E11" s="8" t="s">
        <v>334</v>
      </c>
      <c r="F11" s="8" t="s">
        <v>178</v>
      </c>
      <c r="G11" s="97">
        <v>0</v>
      </c>
      <c r="H11" s="78">
        <v>67.5</v>
      </c>
      <c r="I11" s="78">
        <v>6.5</v>
      </c>
      <c r="J11" s="103">
        <v>0</v>
      </c>
      <c r="K11" s="79">
        <v>67.5</v>
      </c>
      <c r="L11" s="79">
        <v>6.5</v>
      </c>
      <c r="M11" s="72">
        <v>3</v>
      </c>
      <c r="N11" s="72">
        <v>3</v>
      </c>
      <c r="O11" s="106" t="s">
        <v>414</v>
      </c>
      <c r="V11" s="73">
        <v>90</v>
      </c>
      <c r="W11" s="97">
        <v>0</v>
      </c>
      <c r="X11" s="79">
        <v>70.5</v>
      </c>
      <c r="Y11" s="79">
        <v>6.5</v>
      </c>
      <c r="Z11" s="97">
        <v>0</v>
      </c>
      <c r="AA11" s="79">
        <v>70.5</v>
      </c>
      <c r="AB11" s="79">
        <v>6.5</v>
      </c>
      <c r="AC11" s="72">
        <v>3</v>
      </c>
      <c r="AD11" s="72">
        <v>3</v>
      </c>
      <c r="BC11" s="14">
        <f>N11+V11+AD11+AL11+AT11+BB11</f>
        <v>96</v>
      </c>
      <c r="BD11" s="28">
        <f>IF($O$4&gt;0,(LARGE(($N11,$V11,$AD11,$AL11,$AT11,$BB11),1)),"0")</f>
        <v>90</v>
      </c>
      <c r="BE11" s="28">
        <f>BC11-BD11</f>
        <v>6</v>
      </c>
      <c r="BF11" s="8">
        <v>3</v>
      </c>
      <c r="BK11" s="46">
        <f>IF(G11&gt;99,199,G11)</f>
        <v>0</v>
      </c>
      <c r="BL11" s="46">
        <f>IF(H11="",0,H11)</f>
        <v>67.5</v>
      </c>
      <c r="BM11" s="46">
        <f>IF(J11&gt;99,199,J11)</f>
        <v>0</v>
      </c>
      <c r="BN11" s="46">
        <f>IF(K11="",0,K11)</f>
        <v>67.5</v>
      </c>
      <c r="BO11" s="46">
        <f>BK11+BM11</f>
        <v>0</v>
      </c>
      <c r="BP11" s="46">
        <f>IF(O11&gt;99,199,O11)</f>
        <v>199</v>
      </c>
      <c r="BQ11" s="46">
        <f>IF(P11="",0,P11)</f>
        <v>0</v>
      </c>
      <c r="BR11" s="46">
        <f>IF(R11&gt;99,199,R11)</f>
        <v>0</v>
      </c>
      <c r="BS11" s="46">
        <f>IF(S11="",0,S11)</f>
        <v>0</v>
      </c>
      <c r="BT11" s="46">
        <f>BP11+BR11</f>
        <v>199</v>
      </c>
      <c r="BU11" s="46">
        <f>IF(W11&gt;99,199,W11)</f>
        <v>0</v>
      </c>
      <c r="BV11" s="46">
        <f>IF(X11="",0,X11)</f>
        <v>70.5</v>
      </c>
      <c r="BW11" s="46">
        <f>IF(Z11&gt;99,199,Z11)</f>
        <v>0</v>
      </c>
      <c r="BX11" s="46">
        <f>IF(AA11="",0,AA11)</f>
        <v>70.5</v>
      </c>
      <c r="BY11" s="46">
        <f>BU11+BW11</f>
        <v>0</v>
      </c>
      <c r="BZ11" s="46">
        <f>IF(AE11&gt;99,199,AE11)</f>
        <v>0</v>
      </c>
      <c r="CA11" s="46">
        <f>IF(AF11="",0,AF11)</f>
        <v>0</v>
      </c>
      <c r="CB11" s="46">
        <f>IF(AH11&gt;99,199,AH11)</f>
        <v>0</v>
      </c>
      <c r="CC11" s="46">
        <f>IF(AI11="",0,AI11)</f>
        <v>0</v>
      </c>
      <c r="CD11" s="46">
        <f>BZ11+CB11</f>
        <v>0</v>
      </c>
      <c r="CE11" s="46">
        <f>IF(AM11&gt;99,199,AM11)</f>
        <v>0</v>
      </c>
      <c r="CF11" s="46">
        <f>IF(AN11="",0,AN11)</f>
        <v>0</v>
      </c>
      <c r="CG11" s="46">
        <f>IF(AP11&gt;99,199,AP11)</f>
        <v>0</v>
      </c>
      <c r="CH11" s="46">
        <f>IF(AQ11="",0,AQ11)</f>
        <v>0</v>
      </c>
      <c r="CI11" s="46">
        <f>CE11+CG11</f>
        <v>0</v>
      </c>
      <c r="CJ11" s="46">
        <f>IF(AU11&gt;99,199,AU11)</f>
        <v>0</v>
      </c>
      <c r="CK11" s="46">
        <f>IF(AV11="",0,AV11)</f>
        <v>0</v>
      </c>
      <c r="CL11" s="46">
        <f>IF(AX11&gt;99,199,AX11)</f>
        <v>0</v>
      </c>
      <c r="CM11" s="46">
        <f>IF(AY11="",0,AY11)</f>
        <v>0</v>
      </c>
      <c r="CN11" s="46">
        <f>CJ11+CL11</f>
        <v>0</v>
      </c>
    </row>
    <row r="12" spans="1:92" x14ac:dyDescent="0.2">
      <c r="A12" s="8">
        <v>4</v>
      </c>
      <c r="B12" s="8" t="s">
        <v>224</v>
      </c>
      <c r="C12" s="8" t="s">
        <v>350</v>
      </c>
      <c r="D12" s="8" t="s">
        <v>225</v>
      </c>
      <c r="E12" s="8" t="s">
        <v>341</v>
      </c>
      <c r="F12" s="8" t="s">
        <v>153</v>
      </c>
      <c r="G12" s="97">
        <v>8</v>
      </c>
      <c r="H12" s="78">
        <v>71</v>
      </c>
      <c r="I12" s="78">
        <v>7</v>
      </c>
      <c r="M12" s="72">
        <v>14</v>
      </c>
      <c r="N12" s="72">
        <v>14</v>
      </c>
      <c r="O12" s="106">
        <v>4</v>
      </c>
      <c r="P12" s="81">
        <v>85</v>
      </c>
      <c r="Q12" s="81">
        <v>8</v>
      </c>
      <c r="U12" s="73">
        <v>7</v>
      </c>
      <c r="V12" s="73">
        <v>7</v>
      </c>
      <c r="W12" s="97">
        <v>0</v>
      </c>
      <c r="X12" s="79">
        <v>73.5</v>
      </c>
      <c r="Y12" s="79">
        <v>7.5</v>
      </c>
      <c r="Z12" s="97">
        <v>0</v>
      </c>
      <c r="AA12" s="79">
        <v>73.5</v>
      </c>
      <c r="AB12" s="79">
        <v>7.5</v>
      </c>
      <c r="AC12" s="72">
        <v>2</v>
      </c>
      <c r="AD12" s="72">
        <v>2</v>
      </c>
      <c r="BC12" s="14">
        <f>N12+V12+AD12+AL12+AT12+BB12</f>
        <v>23</v>
      </c>
      <c r="BD12" s="28">
        <f>IF($O$4&gt;0,(LARGE(($N12,$V12,$AD12,$AL12,$AT12,$BB12),1)),"0")</f>
        <v>14</v>
      </c>
      <c r="BE12" s="28">
        <f>BC12-BD12</f>
        <v>9</v>
      </c>
      <c r="BF12" s="8">
        <v>4</v>
      </c>
      <c r="BK12" s="46">
        <f>IF(G12&gt;99,199,G12)</f>
        <v>8</v>
      </c>
      <c r="BL12" s="46">
        <f>IF(H12="",0,H12)</f>
        <v>71</v>
      </c>
      <c r="BM12" s="46">
        <f>IF(J12&gt;99,199,J12)</f>
        <v>0</v>
      </c>
      <c r="BN12" s="46">
        <f>IF(K12="",0,K12)</f>
        <v>0</v>
      </c>
      <c r="BO12" s="46">
        <f>BK12+BM12</f>
        <v>8</v>
      </c>
      <c r="BP12" s="46">
        <f>IF(O12&gt;99,199,O12)</f>
        <v>4</v>
      </c>
      <c r="BQ12" s="46">
        <f>IF(P12="",0,P12)</f>
        <v>85</v>
      </c>
      <c r="BR12" s="46">
        <f>IF(R12&gt;99,199,R12)</f>
        <v>0</v>
      </c>
      <c r="BS12" s="46">
        <f>IF(S12="",0,S12)</f>
        <v>0</v>
      </c>
      <c r="BT12" s="46">
        <f>BP12+BR12</f>
        <v>4</v>
      </c>
      <c r="BU12" s="46">
        <f>IF(W12&gt;99,199,W12)</f>
        <v>0</v>
      </c>
      <c r="BV12" s="46">
        <f>IF(X12="",0,X12)</f>
        <v>73.5</v>
      </c>
      <c r="BW12" s="46">
        <f>IF(Z12&gt;99,199,Z12)</f>
        <v>0</v>
      </c>
      <c r="BX12" s="46">
        <f>IF(AA12="",0,AA12)</f>
        <v>73.5</v>
      </c>
      <c r="BY12" s="46">
        <f>BU12+BW12</f>
        <v>0</v>
      </c>
      <c r="BZ12" s="46">
        <f>IF(AE12&gt;99,199,AE12)</f>
        <v>0</v>
      </c>
      <c r="CA12" s="46">
        <f>IF(AF12="",0,AF12)</f>
        <v>0</v>
      </c>
      <c r="CB12" s="46">
        <f>IF(AH12&gt;99,199,AH12)</f>
        <v>0</v>
      </c>
      <c r="CC12" s="46">
        <f>IF(AI12="",0,AI12)</f>
        <v>0</v>
      </c>
      <c r="CD12" s="46">
        <f>BZ12+CB12</f>
        <v>0</v>
      </c>
      <c r="CE12" s="46">
        <f>IF(AM12&gt;99,199,AM12)</f>
        <v>0</v>
      </c>
      <c r="CF12" s="46">
        <f>IF(AN12="",0,AN12)</f>
        <v>0</v>
      </c>
      <c r="CG12" s="46">
        <f>IF(AP12&gt;99,199,AP12)</f>
        <v>0</v>
      </c>
      <c r="CH12" s="46">
        <f>IF(AQ12="",0,AQ12)</f>
        <v>0</v>
      </c>
      <c r="CI12" s="46">
        <f>CE12+CG12</f>
        <v>0</v>
      </c>
      <c r="CJ12" s="46">
        <f>IF(AU12&gt;99,199,AU12)</f>
        <v>0</v>
      </c>
      <c r="CK12" s="46">
        <f>IF(AV12="",0,AV12)</f>
        <v>0</v>
      </c>
      <c r="CL12" s="46">
        <f>IF(AX12&gt;99,199,AX12)</f>
        <v>0</v>
      </c>
      <c r="CM12" s="46">
        <f>IF(AY12="",0,AY12)</f>
        <v>0</v>
      </c>
      <c r="CN12" s="46">
        <f>CJ12+CL12</f>
        <v>0</v>
      </c>
    </row>
    <row r="13" spans="1:92" x14ac:dyDescent="0.2">
      <c r="A13" s="8">
        <v>5</v>
      </c>
      <c r="B13" s="8" t="s">
        <v>192</v>
      </c>
      <c r="C13" s="8" t="s">
        <v>337</v>
      </c>
      <c r="D13" s="8" t="s">
        <v>193</v>
      </c>
      <c r="E13" s="8" t="s">
        <v>334</v>
      </c>
      <c r="F13" s="8" t="s">
        <v>153</v>
      </c>
      <c r="G13" s="97">
        <v>0</v>
      </c>
      <c r="H13" s="78">
        <v>66</v>
      </c>
      <c r="I13" s="78">
        <v>7</v>
      </c>
      <c r="J13" s="103">
        <v>0</v>
      </c>
      <c r="K13" s="79">
        <v>72.5</v>
      </c>
      <c r="L13" s="79">
        <v>7.5</v>
      </c>
      <c r="M13" s="72">
        <v>2</v>
      </c>
      <c r="N13" s="72">
        <v>2</v>
      </c>
      <c r="O13" s="106">
        <v>4</v>
      </c>
      <c r="P13" s="81">
        <v>75.5</v>
      </c>
      <c r="Q13" s="81">
        <v>7.5</v>
      </c>
      <c r="U13" s="73">
        <v>8</v>
      </c>
      <c r="V13" s="73">
        <v>8</v>
      </c>
      <c r="W13" s="97">
        <v>4</v>
      </c>
      <c r="X13" s="79">
        <v>65</v>
      </c>
      <c r="Y13" s="79">
        <v>6.5</v>
      </c>
      <c r="AC13" s="72">
        <v>12</v>
      </c>
      <c r="AD13" s="72">
        <v>12</v>
      </c>
      <c r="BC13" s="14">
        <f>N13+V13+AD13+AL13+AT13+BB13</f>
        <v>22</v>
      </c>
      <c r="BD13" s="28">
        <f>IF($O$4&gt;0,(LARGE(($N13,$V13,$AD13,$AL13,$AT13,$BB13),1)),"0")</f>
        <v>12</v>
      </c>
      <c r="BE13" s="28">
        <f>BC13-BD13</f>
        <v>10</v>
      </c>
      <c r="BF13" s="8">
        <v>5</v>
      </c>
      <c r="BK13" s="46">
        <f>IF(G13&gt;99,199,G13)</f>
        <v>0</v>
      </c>
      <c r="BL13" s="46">
        <f>IF(H13="",0,H13)</f>
        <v>66</v>
      </c>
      <c r="BM13" s="46">
        <f>IF(J13&gt;99,199,J13)</f>
        <v>0</v>
      </c>
      <c r="BN13" s="46">
        <f>IF(K13="",0,K13)</f>
        <v>72.5</v>
      </c>
      <c r="BO13" s="46">
        <f>BK13+BM13</f>
        <v>0</v>
      </c>
      <c r="BP13" s="46">
        <f>IF(O13&gt;99,199,O13)</f>
        <v>4</v>
      </c>
      <c r="BQ13" s="46">
        <f>IF(P13="",0,P13)</f>
        <v>75.5</v>
      </c>
      <c r="BR13" s="46">
        <f>IF(R13&gt;99,199,R13)</f>
        <v>0</v>
      </c>
      <c r="BS13" s="46">
        <f>IF(S13="",0,S13)</f>
        <v>0</v>
      </c>
      <c r="BT13" s="46">
        <f>BP13+BR13</f>
        <v>4</v>
      </c>
      <c r="BU13" s="46">
        <f>IF(W13&gt;99,199,W13)</f>
        <v>4</v>
      </c>
      <c r="BV13" s="46">
        <f>IF(X13="",0,X13)</f>
        <v>65</v>
      </c>
      <c r="BW13" s="46">
        <f>IF(Z13&gt;99,199,Z13)</f>
        <v>0</v>
      </c>
      <c r="BX13" s="46">
        <f>IF(AA13="",0,AA13)</f>
        <v>0</v>
      </c>
      <c r="BY13" s="46">
        <f>BU13+BW13</f>
        <v>4</v>
      </c>
      <c r="BZ13" s="46">
        <f>IF(AE13&gt;99,199,AE13)</f>
        <v>0</v>
      </c>
      <c r="CA13" s="46">
        <f>IF(AF13="",0,AF13)</f>
        <v>0</v>
      </c>
      <c r="CB13" s="46">
        <f>IF(AH13&gt;99,199,AH13)</f>
        <v>0</v>
      </c>
      <c r="CC13" s="46">
        <f>IF(AI13="",0,AI13)</f>
        <v>0</v>
      </c>
      <c r="CD13" s="46">
        <f>BZ13+CB13</f>
        <v>0</v>
      </c>
      <c r="CE13" s="46">
        <f>IF(AM13&gt;99,199,AM13)</f>
        <v>0</v>
      </c>
      <c r="CF13" s="46">
        <f>IF(AN13="",0,AN13)</f>
        <v>0</v>
      </c>
      <c r="CG13" s="46">
        <f>IF(AP13&gt;99,199,AP13)</f>
        <v>0</v>
      </c>
      <c r="CH13" s="46">
        <f>IF(AQ13="",0,AQ13)</f>
        <v>0</v>
      </c>
      <c r="CI13" s="46">
        <f>CE13+CG13</f>
        <v>0</v>
      </c>
      <c r="CJ13" s="46">
        <f>IF(AU13&gt;99,199,AU13)</f>
        <v>0</v>
      </c>
      <c r="CK13" s="46">
        <f>IF(AV13="",0,AV13)</f>
        <v>0</v>
      </c>
      <c r="CL13" s="46">
        <f>IF(AX13&gt;99,199,AX13)</f>
        <v>0</v>
      </c>
      <c r="CM13" s="46">
        <f>IF(AY13="",0,AY13)</f>
        <v>0</v>
      </c>
      <c r="CN13" s="46">
        <f>CJ13+CL13</f>
        <v>0</v>
      </c>
    </row>
    <row r="14" spans="1:92" x14ac:dyDescent="0.2">
      <c r="A14" s="8">
        <v>6</v>
      </c>
      <c r="B14" s="8" t="s">
        <v>204</v>
      </c>
      <c r="C14" s="8" t="s">
        <v>342</v>
      </c>
      <c r="D14" s="8" t="s">
        <v>205</v>
      </c>
      <c r="E14" s="8" t="s">
        <v>334</v>
      </c>
      <c r="F14" s="8" t="s">
        <v>150</v>
      </c>
      <c r="G14" s="97">
        <v>0</v>
      </c>
      <c r="H14" s="78">
        <v>76.5</v>
      </c>
      <c r="I14" s="78">
        <v>7.5</v>
      </c>
      <c r="J14" s="103">
        <v>4</v>
      </c>
      <c r="K14" s="79">
        <v>77.5</v>
      </c>
      <c r="L14" s="79">
        <v>7.5</v>
      </c>
      <c r="M14" s="72">
        <v>6</v>
      </c>
      <c r="N14" s="72">
        <v>6</v>
      </c>
      <c r="V14" s="73">
        <v>99</v>
      </c>
      <c r="W14" s="97">
        <v>0</v>
      </c>
      <c r="X14" s="79">
        <v>75.5</v>
      </c>
      <c r="Y14" s="79">
        <v>7</v>
      </c>
      <c r="Z14" s="97">
        <v>4</v>
      </c>
      <c r="AA14" s="79">
        <v>75.5</v>
      </c>
      <c r="AB14" s="79">
        <v>7</v>
      </c>
      <c r="AC14" s="72">
        <v>6</v>
      </c>
      <c r="AD14" s="72">
        <v>6</v>
      </c>
      <c r="BC14" s="14">
        <f>N14+V14+AD14+AL14+AT14+BB14</f>
        <v>111</v>
      </c>
      <c r="BD14" s="28">
        <f>IF($O$4&gt;0,(LARGE(($N14,$V14,$AD14,$AL14,$AT14,$BB14),1)),"0")</f>
        <v>99</v>
      </c>
      <c r="BE14" s="28">
        <f>BC14-BD14</f>
        <v>12</v>
      </c>
      <c r="BF14" s="8">
        <v>6</v>
      </c>
      <c r="BK14" s="46">
        <f>IF(G14&gt;99,199,G14)</f>
        <v>0</v>
      </c>
      <c r="BL14" s="46">
        <f>IF(H14="",0,H14)</f>
        <v>76.5</v>
      </c>
      <c r="BM14" s="46">
        <f>IF(J14&gt;99,199,J14)</f>
        <v>4</v>
      </c>
      <c r="BN14" s="46">
        <f>IF(K14="",0,K14)</f>
        <v>77.5</v>
      </c>
      <c r="BO14" s="46">
        <f>BK14+BM14</f>
        <v>4</v>
      </c>
      <c r="BP14" s="46">
        <f>IF(O14&gt;99,199,O14)</f>
        <v>0</v>
      </c>
      <c r="BQ14" s="46">
        <f>IF(P14="",0,P14)</f>
        <v>0</v>
      </c>
      <c r="BR14" s="46">
        <f>IF(R14&gt;99,199,R14)</f>
        <v>0</v>
      </c>
      <c r="BS14" s="46">
        <f>IF(S14="",0,S14)</f>
        <v>0</v>
      </c>
      <c r="BT14" s="46">
        <f>BP14+BR14</f>
        <v>0</v>
      </c>
      <c r="BU14" s="46">
        <f>IF(W14&gt;99,199,W14)</f>
        <v>0</v>
      </c>
      <c r="BV14" s="46">
        <f>IF(X14="",0,X14)</f>
        <v>75.5</v>
      </c>
      <c r="BW14" s="46">
        <f>IF(Z14&gt;99,199,Z14)</f>
        <v>4</v>
      </c>
      <c r="BX14" s="46">
        <f>IF(AA14="",0,AA14)</f>
        <v>75.5</v>
      </c>
      <c r="BY14" s="46">
        <f>BU14+BW14</f>
        <v>4</v>
      </c>
      <c r="BZ14" s="46">
        <f>IF(AE14&gt;99,199,AE14)</f>
        <v>0</v>
      </c>
      <c r="CA14" s="46">
        <f>IF(AF14="",0,AF14)</f>
        <v>0</v>
      </c>
      <c r="CB14" s="46">
        <f>IF(AH14&gt;99,199,AH14)</f>
        <v>0</v>
      </c>
      <c r="CC14" s="46">
        <f>IF(AI14="",0,AI14)</f>
        <v>0</v>
      </c>
      <c r="CD14" s="46">
        <f>BZ14+CB14</f>
        <v>0</v>
      </c>
      <c r="CE14" s="46">
        <f>IF(AM14&gt;99,199,AM14)</f>
        <v>0</v>
      </c>
      <c r="CF14" s="46">
        <f>IF(AN14="",0,AN14)</f>
        <v>0</v>
      </c>
      <c r="CG14" s="46">
        <f>IF(AP14&gt;99,199,AP14)</f>
        <v>0</v>
      </c>
      <c r="CH14" s="46">
        <f>IF(AQ14="",0,AQ14)</f>
        <v>0</v>
      </c>
      <c r="CI14" s="46">
        <f>CE14+CG14</f>
        <v>0</v>
      </c>
      <c r="CJ14" s="46">
        <f>IF(AU14&gt;99,199,AU14)</f>
        <v>0</v>
      </c>
      <c r="CK14" s="46">
        <f>IF(AV14="",0,AV14)</f>
        <v>0</v>
      </c>
      <c r="CL14" s="46">
        <f>IF(AX14&gt;99,199,AX14)</f>
        <v>0</v>
      </c>
      <c r="CM14" s="46">
        <f>IF(AY14="",0,AY14)</f>
        <v>0</v>
      </c>
      <c r="CN14" s="46">
        <f>CJ14+CL14</f>
        <v>0</v>
      </c>
    </row>
    <row r="15" spans="1:92" x14ac:dyDescent="0.2">
      <c r="A15" s="8">
        <v>7</v>
      </c>
      <c r="B15" s="8" t="s">
        <v>406</v>
      </c>
      <c r="C15" s="8" t="s">
        <v>371</v>
      </c>
      <c r="D15" s="8" t="s">
        <v>407</v>
      </c>
      <c r="E15" s="8" t="s">
        <v>334</v>
      </c>
      <c r="F15" s="8" t="s">
        <v>153</v>
      </c>
      <c r="N15" s="72">
        <v>99</v>
      </c>
      <c r="O15" s="106">
        <v>0</v>
      </c>
      <c r="P15" s="81">
        <v>80.5</v>
      </c>
      <c r="Q15" s="81">
        <v>8</v>
      </c>
      <c r="U15" s="73">
        <v>1</v>
      </c>
      <c r="V15" s="73">
        <v>1</v>
      </c>
      <c r="W15" s="97">
        <v>4</v>
      </c>
      <c r="X15" s="79">
        <v>68</v>
      </c>
      <c r="Y15" s="79">
        <v>6.5</v>
      </c>
      <c r="AC15" s="72">
        <v>11</v>
      </c>
      <c r="AD15" s="72">
        <v>11</v>
      </c>
      <c r="BC15" s="14">
        <f>N15+V15+AD15+AL15+AT15+BB15</f>
        <v>111</v>
      </c>
      <c r="BD15" s="28">
        <f>IF($O$4&gt;0,(LARGE(($N15,$V15,$AD15,$AL15,$AT15,$BB15),1)),"0")</f>
        <v>99</v>
      </c>
      <c r="BE15" s="28">
        <f>BC15-BD15</f>
        <v>12</v>
      </c>
      <c r="BF15" s="8">
        <v>7</v>
      </c>
      <c r="BK15" s="46">
        <f>IF(G15&gt;99,199,G15)</f>
        <v>0</v>
      </c>
      <c r="BL15" s="46">
        <f>IF(H15="",0,H15)</f>
        <v>0</v>
      </c>
      <c r="BM15" s="46">
        <f>IF(J15&gt;99,199,J15)</f>
        <v>0</v>
      </c>
      <c r="BN15" s="46">
        <f>IF(K15="",0,K15)</f>
        <v>0</v>
      </c>
      <c r="BO15" s="46">
        <f>BK15+BM15</f>
        <v>0</v>
      </c>
      <c r="BP15" s="46">
        <f>IF(O15&gt;99,199,O15)</f>
        <v>0</v>
      </c>
      <c r="BQ15" s="46">
        <f>IF(P15="",0,P15)</f>
        <v>80.5</v>
      </c>
      <c r="BR15" s="46">
        <f>IF(R15&gt;99,199,R15)</f>
        <v>0</v>
      </c>
      <c r="BS15" s="46">
        <f>IF(S15="",0,S15)</f>
        <v>0</v>
      </c>
      <c r="BT15" s="46">
        <f>BP15+BR15</f>
        <v>0</v>
      </c>
      <c r="BU15" s="46">
        <f>IF(W15&gt;99,199,W15)</f>
        <v>4</v>
      </c>
      <c r="BV15" s="46">
        <f>IF(X15="",0,X15)</f>
        <v>68</v>
      </c>
      <c r="BW15" s="46">
        <f>IF(Z15&gt;99,199,Z15)</f>
        <v>0</v>
      </c>
      <c r="BX15" s="46">
        <f>IF(AA15="",0,AA15)</f>
        <v>0</v>
      </c>
      <c r="BY15" s="46">
        <f>BU15+BW15</f>
        <v>4</v>
      </c>
      <c r="BZ15" s="46">
        <f>IF(AE15&gt;99,199,AE15)</f>
        <v>0</v>
      </c>
      <c r="CA15" s="46">
        <f>IF(AF15="",0,AF15)</f>
        <v>0</v>
      </c>
      <c r="CB15" s="46">
        <f>IF(AH15&gt;99,199,AH15)</f>
        <v>0</v>
      </c>
      <c r="CC15" s="46">
        <f>IF(AI15="",0,AI15)</f>
        <v>0</v>
      </c>
      <c r="CD15" s="46">
        <f>BZ15+CB15</f>
        <v>0</v>
      </c>
      <c r="CE15" s="46">
        <f>IF(AM15&gt;99,199,AM15)</f>
        <v>0</v>
      </c>
      <c r="CF15" s="46">
        <f>IF(AN15="",0,AN15)</f>
        <v>0</v>
      </c>
      <c r="CG15" s="46">
        <f>IF(AP15&gt;99,199,AP15)</f>
        <v>0</v>
      </c>
      <c r="CH15" s="46">
        <f>IF(AQ15="",0,AQ15)</f>
        <v>0</v>
      </c>
      <c r="CI15" s="46">
        <f>CE15+CG15</f>
        <v>0</v>
      </c>
      <c r="CJ15" s="46">
        <f>IF(AU15&gt;99,199,AU15)</f>
        <v>0</v>
      </c>
      <c r="CK15" s="46">
        <f>IF(AV15="",0,AV15)</f>
        <v>0</v>
      </c>
      <c r="CL15" s="46">
        <f>IF(AX15&gt;99,199,AX15)</f>
        <v>0</v>
      </c>
      <c r="CM15" s="46">
        <f>IF(AY15="",0,AY15)</f>
        <v>0</v>
      </c>
      <c r="CN15" s="46">
        <f>CJ15+CL15</f>
        <v>0</v>
      </c>
    </row>
    <row r="16" spans="1:92" x14ac:dyDescent="0.2">
      <c r="A16" s="8">
        <v>8</v>
      </c>
      <c r="B16" s="8" t="s">
        <v>200</v>
      </c>
      <c r="C16" s="8" t="s">
        <v>339</v>
      </c>
      <c r="D16" s="8" t="s">
        <v>201</v>
      </c>
      <c r="E16" s="8" t="s">
        <v>334</v>
      </c>
      <c r="F16" s="8" t="s">
        <v>153</v>
      </c>
      <c r="G16" s="97">
        <v>0</v>
      </c>
      <c r="H16" s="78">
        <v>67.5</v>
      </c>
      <c r="I16" s="78">
        <v>6.5</v>
      </c>
      <c r="J16" s="103">
        <v>0</v>
      </c>
      <c r="K16" s="79">
        <v>67.5</v>
      </c>
      <c r="L16" s="79">
        <v>6.5</v>
      </c>
      <c r="M16" s="72">
        <v>3</v>
      </c>
      <c r="N16" s="72">
        <v>3</v>
      </c>
      <c r="O16" s="106">
        <v>12</v>
      </c>
      <c r="P16" s="81">
        <v>70.5</v>
      </c>
      <c r="Q16" s="81">
        <v>7</v>
      </c>
      <c r="U16" s="73">
        <v>11</v>
      </c>
      <c r="V16" s="73">
        <v>11</v>
      </c>
      <c r="W16" s="97">
        <v>8</v>
      </c>
      <c r="X16" s="79">
        <v>61</v>
      </c>
      <c r="Y16" s="79">
        <v>6</v>
      </c>
      <c r="AC16" s="72">
        <v>14</v>
      </c>
      <c r="AD16" s="72">
        <v>14</v>
      </c>
      <c r="BC16" s="14">
        <f>N16+V16+AD16+AL16+AT16+BB16</f>
        <v>28</v>
      </c>
      <c r="BD16" s="28">
        <f>IF($O$4&gt;0,(LARGE(($N16,$V16,$AD16,$AL16,$AT16,$BB16),1)),"0")</f>
        <v>14</v>
      </c>
      <c r="BE16" s="28">
        <f>BC16-BD16</f>
        <v>14</v>
      </c>
      <c r="BG16" s="8">
        <v>1</v>
      </c>
      <c r="BK16" s="46">
        <f>IF(G16&gt;99,199,G16)</f>
        <v>0</v>
      </c>
      <c r="BL16" s="46">
        <f>IF(H16="",0,H16)</f>
        <v>67.5</v>
      </c>
      <c r="BM16" s="46">
        <f>IF(J16&gt;99,199,J16)</f>
        <v>0</v>
      </c>
      <c r="BN16" s="46">
        <f>IF(K16="",0,K16)</f>
        <v>67.5</v>
      </c>
      <c r="BO16" s="46">
        <f>BK16+BM16</f>
        <v>0</v>
      </c>
      <c r="BP16" s="46">
        <f>IF(O16&gt;99,199,O16)</f>
        <v>12</v>
      </c>
      <c r="BQ16" s="46">
        <f>IF(P16="",0,P16)</f>
        <v>70.5</v>
      </c>
      <c r="BR16" s="46">
        <f>IF(R16&gt;99,199,R16)</f>
        <v>0</v>
      </c>
      <c r="BS16" s="46">
        <f>IF(S16="",0,S16)</f>
        <v>0</v>
      </c>
      <c r="BT16" s="46">
        <f>BP16+BR16</f>
        <v>12</v>
      </c>
      <c r="BU16" s="46">
        <f>IF(W16&gt;99,199,W16)</f>
        <v>8</v>
      </c>
      <c r="BV16" s="46">
        <f>IF(X16="",0,X16)</f>
        <v>61</v>
      </c>
      <c r="BW16" s="46">
        <f>IF(Z16&gt;99,199,Z16)</f>
        <v>0</v>
      </c>
      <c r="BX16" s="46">
        <f>IF(AA16="",0,AA16)</f>
        <v>0</v>
      </c>
      <c r="BY16" s="46">
        <f>BU16+BW16</f>
        <v>8</v>
      </c>
      <c r="BZ16" s="46">
        <f>IF(AE16&gt;99,199,AE16)</f>
        <v>0</v>
      </c>
      <c r="CA16" s="46">
        <f>IF(AF16="",0,AF16)</f>
        <v>0</v>
      </c>
      <c r="CB16" s="46">
        <f>IF(AH16&gt;99,199,AH16)</f>
        <v>0</v>
      </c>
      <c r="CC16" s="46">
        <f>IF(AI16="",0,AI16)</f>
        <v>0</v>
      </c>
      <c r="CD16" s="46">
        <f>BZ16+CB16</f>
        <v>0</v>
      </c>
      <c r="CE16" s="46">
        <f>IF(AM16&gt;99,199,AM16)</f>
        <v>0</v>
      </c>
      <c r="CF16" s="46">
        <f>IF(AN16="",0,AN16)</f>
        <v>0</v>
      </c>
      <c r="CG16" s="46">
        <f>IF(AP16&gt;99,199,AP16)</f>
        <v>0</v>
      </c>
      <c r="CH16" s="46">
        <f>IF(AQ16="",0,AQ16)</f>
        <v>0</v>
      </c>
      <c r="CI16" s="46">
        <f>CE16+CG16</f>
        <v>0</v>
      </c>
      <c r="CJ16" s="46">
        <f>IF(AU16&gt;99,199,AU16)</f>
        <v>0</v>
      </c>
      <c r="CK16" s="46">
        <f>IF(AV16="",0,AV16)</f>
        <v>0</v>
      </c>
      <c r="CL16" s="46">
        <f>IF(AX16&gt;99,199,AX16)</f>
        <v>0</v>
      </c>
      <c r="CM16" s="46">
        <f>IF(AY16="",0,AY16)</f>
        <v>0</v>
      </c>
      <c r="CN16" s="46">
        <f>CJ16+CL16</f>
        <v>0</v>
      </c>
    </row>
    <row r="17" spans="1:92" x14ac:dyDescent="0.2">
      <c r="A17" s="8">
        <v>9</v>
      </c>
      <c r="B17" s="8" t="s">
        <v>181</v>
      </c>
      <c r="C17" s="8" t="s">
        <v>428</v>
      </c>
      <c r="D17" s="8" t="s">
        <v>182</v>
      </c>
      <c r="E17" s="8" t="s">
        <v>334</v>
      </c>
      <c r="F17" s="8" t="s">
        <v>153</v>
      </c>
      <c r="N17" s="72">
        <v>99</v>
      </c>
      <c r="O17" s="106">
        <v>0</v>
      </c>
      <c r="P17" s="81">
        <v>66</v>
      </c>
      <c r="Q17" s="81">
        <v>6.5</v>
      </c>
      <c r="U17" s="73">
        <v>5</v>
      </c>
      <c r="V17" s="73">
        <v>5</v>
      </c>
      <c r="W17" s="97">
        <v>0</v>
      </c>
      <c r="X17" s="79">
        <v>65.5</v>
      </c>
      <c r="Y17" s="79">
        <v>6.5</v>
      </c>
      <c r="Z17" s="97" t="s">
        <v>450</v>
      </c>
      <c r="AC17" s="72">
        <v>10</v>
      </c>
      <c r="AD17" s="72">
        <v>10</v>
      </c>
      <c r="BC17" s="14">
        <f>N17+V17+AD17+AL17+AT17+BB17</f>
        <v>114</v>
      </c>
      <c r="BD17" s="28">
        <f>IF($O$4&gt;0,(LARGE(($N17,$V17,$AD17,$AL17,$AT17,$BB17),1)),"0")</f>
        <v>99</v>
      </c>
      <c r="BE17" s="28">
        <f>BC17-BD17</f>
        <v>15</v>
      </c>
      <c r="BG17" s="8">
        <v>2</v>
      </c>
      <c r="BK17" s="46">
        <f>IF(G17&gt;99,199,G17)</f>
        <v>0</v>
      </c>
      <c r="BL17" s="46">
        <f>IF(H17="",0,H17)</f>
        <v>0</v>
      </c>
      <c r="BM17" s="46">
        <f>IF(J17&gt;99,199,J17)</f>
        <v>0</v>
      </c>
      <c r="BN17" s="46">
        <f>IF(K17="",0,K17)</f>
        <v>0</v>
      </c>
      <c r="BO17" s="46">
        <f>BK17+BM17</f>
        <v>0</v>
      </c>
      <c r="BP17" s="46">
        <f>IF(O17&gt;99,199,O17)</f>
        <v>0</v>
      </c>
      <c r="BQ17" s="46">
        <f>IF(P17="",0,P17)</f>
        <v>66</v>
      </c>
      <c r="BR17" s="46">
        <f>IF(R17&gt;99,199,R17)</f>
        <v>0</v>
      </c>
      <c r="BS17" s="46">
        <f>IF(S17="",0,S17)</f>
        <v>0</v>
      </c>
      <c r="BT17" s="46">
        <f>BP17+BR17</f>
        <v>0</v>
      </c>
      <c r="BU17" s="46">
        <f>IF(W17&gt;99,199,W17)</f>
        <v>0</v>
      </c>
      <c r="BV17" s="46">
        <f>IF(X17="",0,X17)</f>
        <v>65.5</v>
      </c>
      <c r="BW17" s="46">
        <f>IF(Z17&gt;99,199,Z17)</f>
        <v>199</v>
      </c>
      <c r="BX17" s="46">
        <f>IF(AA17="",0,AA17)</f>
        <v>0</v>
      </c>
      <c r="BY17" s="46">
        <f>BU17+BW17</f>
        <v>199</v>
      </c>
      <c r="BZ17" s="46">
        <f>IF(AE17&gt;99,199,AE17)</f>
        <v>0</v>
      </c>
      <c r="CA17" s="46">
        <f>IF(AF17="",0,AF17)</f>
        <v>0</v>
      </c>
      <c r="CB17" s="46">
        <f>IF(AH17&gt;99,199,AH17)</f>
        <v>0</v>
      </c>
      <c r="CC17" s="46">
        <f>IF(AI17="",0,AI17)</f>
        <v>0</v>
      </c>
      <c r="CD17" s="46">
        <f>BZ17+CB17</f>
        <v>0</v>
      </c>
      <c r="CE17" s="46">
        <f>IF(AM17&gt;99,199,AM17)</f>
        <v>0</v>
      </c>
      <c r="CF17" s="46">
        <f>IF(AN17="",0,AN17)</f>
        <v>0</v>
      </c>
      <c r="CG17" s="46">
        <f>IF(AP17&gt;99,199,AP17)</f>
        <v>0</v>
      </c>
      <c r="CH17" s="46">
        <f>IF(AQ17="",0,AQ17)</f>
        <v>0</v>
      </c>
      <c r="CI17" s="46">
        <f>CE17+CG17</f>
        <v>0</v>
      </c>
      <c r="CJ17" s="46">
        <f>IF(AU17&gt;99,199,AU17)</f>
        <v>0</v>
      </c>
      <c r="CK17" s="46">
        <f>IF(AV17="",0,AV17)</f>
        <v>0</v>
      </c>
      <c r="CL17" s="46">
        <f>IF(AX17&gt;99,199,AX17)</f>
        <v>0</v>
      </c>
      <c r="CM17" s="46">
        <f>IF(AY17="",0,AY17)</f>
        <v>0</v>
      </c>
      <c r="CN17" s="46">
        <f>CJ17+CL17</f>
        <v>0</v>
      </c>
    </row>
    <row r="18" spans="1:92" x14ac:dyDescent="0.2">
      <c r="A18" s="8">
        <v>10</v>
      </c>
      <c r="B18" s="8" t="s">
        <v>206</v>
      </c>
      <c r="C18" s="8" t="s">
        <v>343</v>
      </c>
      <c r="D18" s="8" t="s">
        <v>207</v>
      </c>
      <c r="E18" s="8" t="s">
        <v>334</v>
      </c>
      <c r="F18" s="8" t="s">
        <v>208</v>
      </c>
      <c r="G18" s="97">
        <v>0</v>
      </c>
      <c r="H18" s="78">
        <v>77</v>
      </c>
      <c r="I18" s="78">
        <v>7.5</v>
      </c>
      <c r="J18" s="103">
        <v>4</v>
      </c>
      <c r="K18" s="79">
        <v>77</v>
      </c>
      <c r="L18" s="79">
        <v>7.5</v>
      </c>
      <c r="M18" s="72">
        <v>7</v>
      </c>
      <c r="N18" s="72">
        <v>7</v>
      </c>
      <c r="O18" s="106">
        <v>4</v>
      </c>
      <c r="P18" s="81">
        <v>75</v>
      </c>
      <c r="Q18" s="81">
        <v>7.5</v>
      </c>
      <c r="U18" s="73">
        <v>9</v>
      </c>
      <c r="V18" s="73">
        <v>9</v>
      </c>
      <c r="AD18" s="72">
        <v>99</v>
      </c>
      <c r="BC18" s="14">
        <f>N18+V18+AD18+AL18+AT18+BB18</f>
        <v>115</v>
      </c>
      <c r="BD18" s="28">
        <f>IF($O$4&gt;0,(LARGE(($N18,$V18,$AD18,$AL18,$AT18,$BB18),1)),"0")</f>
        <v>99</v>
      </c>
      <c r="BE18" s="28">
        <f>BC18-BD18</f>
        <v>16</v>
      </c>
      <c r="BG18" s="8">
        <v>3</v>
      </c>
      <c r="BK18" s="46">
        <f>IF(G18&gt;99,199,G18)</f>
        <v>0</v>
      </c>
      <c r="BL18" s="46">
        <f>IF(H18="",0,H18)</f>
        <v>77</v>
      </c>
      <c r="BM18" s="46">
        <f>IF(J18&gt;99,199,J18)</f>
        <v>4</v>
      </c>
      <c r="BN18" s="46">
        <f>IF(K18="",0,K18)</f>
        <v>77</v>
      </c>
      <c r="BO18" s="46">
        <f>BK18+BM18</f>
        <v>4</v>
      </c>
      <c r="BP18" s="46">
        <f>IF(O18&gt;99,199,O18)</f>
        <v>4</v>
      </c>
      <c r="BQ18" s="46">
        <f>IF(P18="",0,P18)</f>
        <v>75</v>
      </c>
      <c r="BR18" s="46">
        <f>IF(R18&gt;99,199,R18)</f>
        <v>0</v>
      </c>
      <c r="BS18" s="46">
        <f>IF(S18="",0,S18)</f>
        <v>0</v>
      </c>
      <c r="BT18" s="46">
        <f>BP18+BR18</f>
        <v>4</v>
      </c>
      <c r="BU18" s="46">
        <f>IF(W18&gt;99,199,W18)</f>
        <v>0</v>
      </c>
      <c r="BV18" s="46">
        <f>IF(X18="",0,X18)</f>
        <v>0</v>
      </c>
      <c r="BW18" s="46">
        <f>IF(Z18&gt;99,199,Z18)</f>
        <v>0</v>
      </c>
      <c r="BX18" s="46">
        <f>IF(AA18="",0,AA18)</f>
        <v>0</v>
      </c>
      <c r="BY18" s="46">
        <f>BU18+BW18</f>
        <v>0</v>
      </c>
      <c r="BZ18" s="46">
        <f>IF(AE18&gt;99,199,AE18)</f>
        <v>0</v>
      </c>
      <c r="CA18" s="46">
        <f>IF(AF18="",0,AF18)</f>
        <v>0</v>
      </c>
      <c r="CB18" s="46">
        <f>IF(AH18&gt;99,199,AH18)</f>
        <v>0</v>
      </c>
      <c r="CC18" s="46">
        <f>IF(AI18="",0,AI18)</f>
        <v>0</v>
      </c>
      <c r="CD18" s="46">
        <f>BZ18+CB18</f>
        <v>0</v>
      </c>
      <c r="CE18" s="46">
        <f>IF(AM18&gt;99,199,AM18)</f>
        <v>0</v>
      </c>
      <c r="CF18" s="46">
        <f>IF(AN18="",0,AN18)</f>
        <v>0</v>
      </c>
      <c r="CG18" s="46">
        <f>IF(AP18&gt;99,199,AP18)</f>
        <v>0</v>
      </c>
      <c r="CH18" s="46">
        <f>IF(AQ18="",0,AQ18)</f>
        <v>0</v>
      </c>
      <c r="CI18" s="46">
        <f>CE18+CG18</f>
        <v>0</v>
      </c>
      <c r="CJ18" s="46">
        <f>IF(AU18&gt;99,199,AU18)</f>
        <v>0</v>
      </c>
      <c r="CK18" s="46">
        <f>IF(AV18="",0,AV18)</f>
        <v>0</v>
      </c>
      <c r="CL18" s="46">
        <f>IF(AX18&gt;99,199,AX18)</f>
        <v>0</v>
      </c>
      <c r="CM18" s="46">
        <f>IF(AY18="",0,AY18)</f>
        <v>0</v>
      </c>
      <c r="CN18" s="46">
        <f>CJ18+CL18</f>
        <v>0</v>
      </c>
    </row>
    <row r="19" spans="1:92" x14ac:dyDescent="0.2">
      <c r="A19" s="8">
        <v>11</v>
      </c>
      <c r="B19" s="8" t="s">
        <v>209</v>
      </c>
      <c r="C19" s="8" t="s">
        <v>342</v>
      </c>
      <c r="D19" s="8" t="s">
        <v>210</v>
      </c>
      <c r="E19" s="8" t="s">
        <v>334</v>
      </c>
      <c r="F19" s="8" t="s">
        <v>150</v>
      </c>
      <c r="G19" s="97">
        <v>0</v>
      </c>
      <c r="H19" s="78">
        <v>70.5</v>
      </c>
      <c r="I19" s="78">
        <v>6.5</v>
      </c>
      <c r="J19" s="103">
        <v>4</v>
      </c>
      <c r="K19" s="79">
        <v>73</v>
      </c>
      <c r="L19" s="79">
        <v>7</v>
      </c>
      <c r="M19" s="72">
        <v>8</v>
      </c>
      <c r="N19" s="72">
        <v>8</v>
      </c>
      <c r="V19" s="73">
        <v>99</v>
      </c>
      <c r="W19" s="97">
        <v>0</v>
      </c>
      <c r="X19" s="79">
        <v>70</v>
      </c>
      <c r="Y19" s="79">
        <v>7</v>
      </c>
      <c r="Z19" s="97">
        <v>8</v>
      </c>
      <c r="AA19" s="79">
        <v>70.5</v>
      </c>
      <c r="AB19" s="79">
        <v>7</v>
      </c>
      <c r="AC19" s="72">
        <v>9</v>
      </c>
      <c r="AD19" s="72">
        <v>9</v>
      </c>
      <c r="BC19" s="14">
        <f>N19+V19+AD19+AL19+AT19+BB19</f>
        <v>116</v>
      </c>
      <c r="BD19" s="28">
        <f>IF($O$4&gt;0,(LARGE(($N19,$V19,$AD19,$AL19,$AT19,$BB19),1)),"0")</f>
        <v>99</v>
      </c>
      <c r="BE19" s="28">
        <f>BC19-BD19</f>
        <v>17</v>
      </c>
      <c r="BK19" s="46">
        <f>IF(G19&gt;99,199,G19)</f>
        <v>0</v>
      </c>
      <c r="BL19" s="46">
        <f>IF(H19="",0,H19)</f>
        <v>70.5</v>
      </c>
      <c r="BM19" s="46">
        <f>IF(J19&gt;99,199,J19)</f>
        <v>4</v>
      </c>
      <c r="BN19" s="46">
        <f>IF(K19="",0,K19)</f>
        <v>73</v>
      </c>
      <c r="BO19" s="46">
        <f>BK19+BM19</f>
        <v>4</v>
      </c>
      <c r="BP19" s="46">
        <f>IF(O19&gt;99,199,O19)</f>
        <v>0</v>
      </c>
      <c r="BQ19" s="46">
        <f>IF(P19="",0,P19)</f>
        <v>0</v>
      </c>
      <c r="BR19" s="46">
        <f>IF(R19&gt;99,199,R19)</f>
        <v>0</v>
      </c>
      <c r="BS19" s="46">
        <f>IF(S19="",0,S19)</f>
        <v>0</v>
      </c>
      <c r="BT19" s="46">
        <f>BP19+BR19</f>
        <v>0</v>
      </c>
      <c r="BU19" s="46">
        <f>IF(W19&gt;99,199,W19)</f>
        <v>0</v>
      </c>
      <c r="BV19" s="46">
        <f>IF(X19="",0,X19)</f>
        <v>70</v>
      </c>
      <c r="BW19" s="46">
        <f>IF(Z19&gt;99,199,Z19)</f>
        <v>8</v>
      </c>
      <c r="BX19" s="46">
        <f>IF(AA19="",0,AA19)</f>
        <v>70.5</v>
      </c>
      <c r="BY19" s="46">
        <f>BU19+BW19</f>
        <v>8</v>
      </c>
      <c r="BZ19" s="46">
        <f>IF(AE19&gt;99,199,AE19)</f>
        <v>0</v>
      </c>
      <c r="CA19" s="46">
        <f>IF(AF19="",0,AF19)</f>
        <v>0</v>
      </c>
      <c r="CB19" s="46">
        <f>IF(AH19&gt;99,199,AH19)</f>
        <v>0</v>
      </c>
      <c r="CC19" s="46">
        <f>IF(AI19="",0,AI19)</f>
        <v>0</v>
      </c>
      <c r="CD19" s="46">
        <f>BZ19+CB19</f>
        <v>0</v>
      </c>
      <c r="CE19" s="46">
        <f>IF(AM19&gt;99,199,AM19)</f>
        <v>0</v>
      </c>
      <c r="CF19" s="46">
        <f>IF(AN19="",0,AN19)</f>
        <v>0</v>
      </c>
      <c r="CG19" s="46">
        <f>IF(AP19&gt;99,199,AP19)</f>
        <v>0</v>
      </c>
      <c r="CH19" s="46">
        <f>IF(AQ19="",0,AQ19)</f>
        <v>0</v>
      </c>
      <c r="CI19" s="46">
        <f>CE19+CG19</f>
        <v>0</v>
      </c>
      <c r="CJ19" s="46">
        <f>IF(AU19&gt;99,199,AU19)</f>
        <v>0</v>
      </c>
      <c r="CK19" s="46">
        <f>IF(AV19="",0,AV19)</f>
        <v>0</v>
      </c>
      <c r="CL19" s="46">
        <f>IF(AX19&gt;99,199,AX19)</f>
        <v>0</v>
      </c>
      <c r="CM19" s="46">
        <f>IF(AY19="",0,AY19)</f>
        <v>0</v>
      </c>
      <c r="CN19" s="46">
        <f>CJ19+CL19</f>
        <v>0</v>
      </c>
    </row>
    <row r="20" spans="1:92" x14ac:dyDescent="0.2">
      <c r="A20" s="8">
        <v>12</v>
      </c>
      <c r="B20" s="8" t="s">
        <v>196</v>
      </c>
      <c r="C20" s="8" t="s">
        <v>349</v>
      </c>
      <c r="D20" s="8" t="s">
        <v>197</v>
      </c>
      <c r="E20" s="8" t="s">
        <v>334</v>
      </c>
      <c r="F20" s="8" t="s">
        <v>165</v>
      </c>
      <c r="G20" s="97">
        <v>4</v>
      </c>
      <c r="H20" s="78">
        <v>70</v>
      </c>
      <c r="I20" s="78">
        <v>7</v>
      </c>
      <c r="M20" s="72">
        <v>13</v>
      </c>
      <c r="N20" s="72">
        <v>13</v>
      </c>
      <c r="O20" s="106">
        <v>4</v>
      </c>
      <c r="P20" s="81">
        <v>68</v>
      </c>
      <c r="Q20" s="81">
        <v>7</v>
      </c>
      <c r="U20" s="73">
        <v>10</v>
      </c>
      <c r="V20" s="73">
        <v>10</v>
      </c>
      <c r="W20" s="97">
        <v>0</v>
      </c>
      <c r="X20" s="79">
        <v>72.5</v>
      </c>
      <c r="Y20" s="79">
        <v>7</v>
      </c>
      <c r="Z20" s="97">
        <v>4</v>
      </c>
      <c r="AA20" s="79">
        <v>72.5</v>
      </c>
      <c r="AB20" s="79">
        <v>7</v>
      </c>
      <c r="AC20" s="72">
        <v>8</v>
      </c>
      <c r="AD20" s="72">
        <v>8</v>
      </c>
      <c r="BC20" s="14">
        <f>N20+V20+AD20+AL20+AT20+BB20</f>
        <v>31</v>
      </c>
      <c r="BD20" s="28">
        <f>IF($O$4&gt;0,(LARGE(($N20,$V20,$AD20,$AL20,$AT20,$BB20),1)),"0")</f>
        <v>13</v>
      </c>
      <c r="BE20" s="28">
        <f>BC20-BD20</f>
        <v>18</v>
      </c>
      <c r="BK20" s="46">
        <f>IF(G20&gt;99,199,G20)</f>
        <v>4</v>
      </c>
      <c r="BL20" s="46">
        <f>IF(H20="",0,H20)</f>
        <v>70</v>
      </c>
      <c r="BM20" s="46">
        <f>IF(J20&gt;99,199,J20)</f>
        <v>0</v>
      </c>
      <c r="BN20" s="46">
        <f>IF(K20="",0,K20)</f>
        <v>0</v>
      </c>
      <c r="BO20" s="46">
        <f>BK20+BM20</f>
        <v>4</v>
      </c>
      <c r="BP20" s="46">
        <f>IF(O20&gt;99,199,O20)</f>
        <v>4</v>
      </c>
      <c r="BQ20" s="46">
        <f>IF(P20="",0,P20)</f>
        <v>68</v>
      </c>
      <c r="BR20" s="46">
        <f>IF(R20&gt;99,199,R20)</f>
        <v>0</v>
      </c>
      <c r="BS20" s="46">
        <f>IF(S20="",0,S20)</f>
        <v>0</v>
      </c>
      <c r="BT20" s="46">
        <f>BP20+BR20</f>
        <v>4</v>
      </c>
      <c r="BU20" s="46">
        <f>IF(W20&gt;99,199,W20)</f>
        <v>0</v>
      </c>
      <c r="BV20" s="46">
        <f>IF(X20="",0,X20)</f>
        <v>72.5</v>
      </c>
      <c r="BW20" s="46">
        <f>IF(Z20&gt;99,199,Z20)</f>
        <v>4</v>
      </c>
      <c r="BX20" s="46">
        <f>IF(AA20="",0,AA20)</f>
        <v>72.5</v>
      </c>
      <c r="BY20" s="46">
        <f>BU20+BW20</f>
        <v>4</v>
      </c>
      <c r="BZ20" s="46">
        <f>IF(AE20&gt;99,199,AE20)</f>
        <v>0</v>
      </c>
      <c r="CA20" s="46">
        <f>IF(AF20="",0,AF20)</f>
        <v>0</v>
      </c>
      <c r="CB20" s="46">
        <f>IF(AH20&gt;99,199,AH20)</f>
        <v>0</v>
      </c>
      <c r="CC20" s="46">
        <f>IF(AI20="",0,AI20)</f>
        <v>0</v>
      </c>
      <c r="CD20" s="46">
        <f>BZ20+CB20</f>
        <v>0</v>
      </c>
      <c r="CE20" s="46">
        <f>IF(AM20&gt;99,199,AM20)</f>
        <v>0</v>
      </c>
      <c r="CF20" s="46">
        <f>IF(AN20="",0,AN20)</f>
        <v>0</v>
      </c>
      <c r="CG20" s="46">
        <f>IF(AP20&gt;99,199,AP20)</f>
        <v>0</v>
      </c>
      <c r="CH20" s="46">
        <f>IF(AQ20="",0,AQ20)</f>
        <v>0</v>
      </c>
      <c r="CI20" s="46">
        <f>CE20+CG20</f>
        <v>0</v>
      </c>
      <c r="CJ20" s="46">
        <f>IF(AU20&gt;99,199,AU20)</f>
        <v>0</v>
      </c>
      <c r="CK20" s="46">
        <f>IF(AV20="",0,AV20)</f>
        <v>0</v>
      </c>
      <c r="CL20" s="46">
        <f>IF(AX20&gt;99,199,AX20)</f>
        <v>0</v>
      </c>
      <c r="CM20" s="46">
        <f>IF(AY20="",0,AY20)</f>
        <v>0</v>
      </c>
      <c r="CN20" s="46">
        <f>CJ20+CL20</f>
        <v>0</v>
      </c>
    </row>
    <row r="21" spans="1:92" x14ac:dyDescent="0.2">
      <c r="A21" s="8">
        <v>13</v>
      </c>
      <c r="B21" s="8" t="s">
        <v>219</v>
      </c>
      <c r="C21" s="8" t="s">
        <v>353</v>
      </c>
      <c r="D21" s="8" t="s">
        <v>220</v>
      </c>
      <c r="E21" s="8" t="s">
        <v>334</v>
      </c>
      <c r="F21" s="8" t="s">
        <v>153</v>
      </c>
      <c r="G21" s="97" t="s">
        <v>174</v>
      </c>
      <c r="N21" s="72">
        <v>90</v>
      </c>
      <c r="O21" s="106">
        <v>0</v>
      </c>
      <c r="P21" s="81">
        <v>66</v>
      </c>
      <c r="Q21" s="81">
        <v>6</v>
      </c>
      <c r="U21" s="73">
        <v>6</v>
      </c>
      <c r="V21" s="73">
        <v>6</v>
      </c>
      <c r="W21" s="97" t="s">
        <v>174</v>
      </c>
      <c r="AD21" s="72">
        <v>90</v>
      </c>
      <c r="BC21" s="14">
        <f>N21+V21+AD21+AL21+AT21+BB21</f>
        <v>186</v>
      </c>
      <c r="BD21" s="28">
        <f>IF($O$4&gt;0,(LARGE(($N21,$V21,$AD21,$AL21,$AT21,$BB21),1)),"0")</f>
        <v>90</v>
      </c>
      <c r="BE21" s="28">
        <f>BC21-BD21</f>
        <v>96</v>
      </c>
      <c r="BK21" s="46">
        <f>IF(G21&gt;99,199,G21)</f>
        <v>199</v>
      </c>
      <c r="BL21" s="46">
        <f>IF(H21="",0,H21)</f>
        <v>0</v>
      </c>
      <c r="BM21" s="46">
        <f>IF(J21&gt;99,199,J21)</f>
        <v>0</v>
      </c>
      <c r="BN21" s="46">
        <f>IF(K21="",0,K21)</f>
        <v>0</v>
      </c>
      <c r="BO21" s="46">
        <f>BK21+BM21</f>
        <v>199</v>
      </c>
      <c r="BP21" s="46">
        <f>IF(O21&gt;99,199,O21)</f>
        <v>0</v>
      </c>
      <c r="BQ21" s="46">
        <f>IF(P21="",0,P21)</f>
        <v>66</v>
      </c>
      <c r="BR21" s="46">
        <f>IF(R21&gt;99,199,R21)</f>
        <v>0</v>
      </c>
      <c r="BS21" s="46">
        <f>IF(S21="",0,S21)</f>
        <v>0</v>
      </c>
      <c r="BT21" s="46">
        <f>BP21+BR21</f>
        <v>0</v>
      </c>
      <c r="BU21" s="46">
        <f>IF(W21&gt;99,199,W21)</f>
        <v>199</v>
      </c>
      <c r="BV21" s="46">
        <f>IF(X21="",0,X21)</f>
        <v>0</v>
      </c>
      <c r="BW21" s="46">
        <f>IF(Z21&gt;99,199,Z21)</f>
        <v>0</v>
      </c>
      <c r="BX21" s="46">
        <f>IF(AA21="",0,AA21)</f>
        <v>0</v>
      </c>
      <c r="BY21" s="46">
        <f>BU21+BW21</f>
        <v>199</v>
      </c>
      <c r="BZ21" s="46">
        <f>IF(AE21&gt;99,199,AE21)</f>
        <v>0</v>
      </c>
      <c r="CA21" s="46">
        <f>IF(AF21="",0,AF21)</f>
        <v>0</v>
      </c>
      <c r="CB21" s="46">
        <f>IF(AH21&gt;99,199,AH21)</f>
        <v>0</v>
      </c>
      <c r="CC21" s="46">
        <f>IF(AI21="",0,AI21)</f>
        <v>0</v>
      </c>
      <c r="CD21" s="46">
        <f>BZ21+CB21</f>
        <v>0</v>
      </c>
      <c r="CE21" s="46">
        <f>IF(AM21&gt;99,199,AM21)</f>
        <v>0</v>
      </c>
      <c r="CF21" s="46">
        <f>IF(AN21="",0,AN21)</f>
        <v>0</v>
      </c>
      <c r="CG21" s="46">
        <f>IF(AP21&gt;99,199,AP21)</f>
        <v>0</v>
      </c>
      <c r="CH21" s="46">
        <f>IF(AQ21="",0,AQ21)</f>
        <v>0</v>
      </c>
      <c r="CI21" s="46">
        <f>CE21+CG21</f>
        <v>0</v>
      </c>
      <c r="CJ21" s="46">
        <f>IF(AU21&gt;99,199,AU21)</f>
        <v>0</v>
      </c>
      <c r="CK21" s="46">
        <f>IF(AV21="",0,AV21)</f>
        <v>0</v>
      </c>
      <c r="CL21" s="46">
        <f>IF(AX21&gt;99,199,AX21)</f>
        <v>0</v>
      </c>
      <c r="CM21" s="46">
        <f>IF(AY21="",0,AY21)</f>
        <v>0</v>
      </c>
      <c r="CN21" s="46">
        <f>CJ21+CL21</f>
        <v>0</v>
      </c>
    </row>
    <row r="22" spans="1:92" x14ac:dyDescent="0.2">
      <c r="A22" s="8">
        <v>14</v>
      </c>
      <c r="B22" s="8" t="s">
        <v>217</v>
      </c>
      <c r="C22" s="8" t="s">
        <v>346</v>
      </c>
      <c r="D22" s="8" t="s">
        <v>218</v>
      </c>
      <c r="E22" s="8" t="s">
        <v>334</v>
      </c>
      <c r="F22" s="8" t="s">
        <v>189</v>
      </c>
      <c r="G22" s="97">
        <v>0</v>
      </c>
      <c r="H22" s="78">
        <v>75</v>
      </c>
      <c r="I22" s="78">
        <v>7.5</v>
      </c>
      <c r="J22" s="103">
        <v>12</v>
      </c>
      <c r="K22" s="79">
        <v>75</v>
      </c>
      <c r="L22" s="79">
        <v>7.5</v>
      </c>
      <c r="M22" s="72">
        <v>11</v>
      </c>
      <c r="N22" s="72">
        <v>11</v>
      </c>
      <c r="O22" s="106" t="s">
        <v>174</v>
      </c>
      <c r="V22" s="73">
        <v>90</v>
      </c>
      <c r="AD22" s="72">
        <v>99</v>
      </c>
      <c r="BC22" s="14">
        <f>N22+V22+AD22+AL22+AT22+BB22</f>
        <v>200</v>
      </c>
      <c r="BD22" s="28">
        <f>IF($O$4&gt;0,(LARGE(($N22,$V22,$AD22,$AL22,$AT22,$BB22),1)),"0")</f>
        <v>99</v>
      </c>
      <c r="BE22" s="28">
        <f>BC22-BD22</f>
        <v>101</v>
      </c>
      <c r="BK22" s="46">
        <f>IF(G22&gt;99,199,G22)</f>
        <v>0</v>
      </c>
      <c r="BL22" s="46">
        <f>IF(H22="",0,H22)</f>
        <v>75</v>
      </c>
      <c r="BM22" s="46">
        <f>IF(J22&gt;99,199,J22)</f>
        <v>12</v>
      </c>
      <c r="BN22" s="46">
        <f>IF(K22="",0,K22)</f>
        <v>75</v>
      </c>
      <c r="BO22" s="46">
        <f>BK22+BM22</f>
        <v>12</v>
      </c>
      <c r="BP22" s="46">
        <f>IF(O22&gt;99,199,O22)</f>
        <v>199</v>
      </c>
      <c r="BQ22" s="46">
        <f>IF(P22="",0,P22)</f>
        <v>0</v>
      </c>
      <c r="BR22" s="46">
        <f>IF(R22&gt;99,199,R22)</f>
        <v>0</v>
      </c>
      <c r="BS22" s="46">
        <f>IF(S22="",0,S22)</f>
        <v>0</v>
      </c>
      <c r="BT22" s="46">
        <f>BP22+BR22</f>
        <v>199</v>
      </c>
      <c r="BU22" s="46">
        <f>IF(W22&gt;99,199,W22)</f>
        <v>0</v>
      </c>
      <c r="BV22" s="46">
        <f>IF(X22="",0,X22)</f>
        <v>0</v>
      </c>
      <c r="BW22" s="46">
        <f>IF(Z22&gt;99,199,Z22)</f>
        <v>0</v>
      </c>
      <c r="BX22" s="46">
        <f>IF(AA22="",0,AA22)</f>
        <v>0</v>
      </c>
      <c r="BY22" s="46">
        <f>BU22+BW22</f>
        <v>0</v>
      </c>
      <c r="BZ22" s="46">
        <f>IF(AE22&gt;99,199,AE22)</f>
        <v>0</v>
      </c>
      <c r="CA22" s="46">
        <f>IF(AF22="",0,AF22)</f>
        <v>0</v>
      </c>
      <c r="CB22" s="46">
        <f>IF(AH22&gt;99,199,AH22)</f>
        <v>0</v>
      </c>
      <c r="CC22" s="46">
        <f>IF(AI22="",0,AI22)</f>
        <v>0</v>
      </c>
      <c r="CD22" s="46">
        <f>BZ22+CB22</f>
        <v>0</v>
      </c>
      <c r="CE22" s="46">
        <f>IF(AM22&gt;99,199,AM22)</f>
        <v>0</v>
      </c>
      <c r="CF22" s="46">
        <f>IF(AN22="",0,AN22)</f>
        <v>0</v>
      </c>
      <c r="CG22" s="46">
        <f>IF(AP22&gt;99,199,AP22)</f>
        <v>0</v>
      </c>
      <c r="CH22" s="46">
        <f>IF(AQ22="",0,AQ22)</f>
        <v>0</v>
      </c>
      <c r="CI22" s="46">
        <f>CE22+CG22</f>
        <v>0</v>
      </c>
      <c r="CJ22" s="46">
        <f>IF(AU22&gt;99,199,AU22)</f>
        <v>0</v>
      </c>
      <c r="CK22" s="46">
        <f>IF(AV22="",0,AV22)</f>
        <v>0</v>
      </c>
      <c r="CL22" s="46">
        <f>IF(AX22&gt;99,199,AX22)</f>
        <v>0</v>
      </c>
      <c r="CM22" s="46">
        <f>IF(AY22="",0,AY22)</f>
        <v>0</v>
      </c>
      <c r="CN22" s="46">
        <f>CJ22+CL22</f>
        <v>0</v>
      </c>
    </row>
    <row r="23" spans="1:92" x14ac:dyDescent="0.2">
      <c r="A23" s="8">
        <v>15</v>
      </c>
      <c r="B23" s="8" t="s">
        <v>226</v>
      </c>
      <c r="C23" s="8" t="s">
        <v>328</v>
      </c>
      <c r="D23" s="8" t="s">
        <v>227</v>
      </c>
      <c r="E23" s="8" t="s">
        <v>334</v>
      </c>
      <c r="F23" s="8" t="s">
        <v>171</v>
      </c>
      <c r="G23" s="97" t="s">
        <v>166</v>
      </c>
      <c r="N23" s="72">
        <v>99</v>
      </c>
      <c r="V23" s="73">
        <v>99</v>
      </c>
      <c r="W23" s="97">
        <v>0</v>
      </c>
      <c r="X23" s="79">
        <v>65</v>
      </c>
      <c r="Y23" s="79">
        <v>6.5</v>
      </c>
      <c r="Z23" s="97">
        <v>0</v>
      </c>
      <c r="AA23" s="79">
        <v>62.5</v>
      </c>
      <c r="AB23" s="79">
        <v>6</v>
      </c>
      <c r="AC23" s="72">
        <v>5</v>
      </c>
      <c r="AD23" s="72">
        <v>5</v>
      </c>
      <c r="BC23" s="14">
        <f>N23+V23+AD23+AL23+AT23+BB23</f>
        <v>203</v>
      </c>
      <c r="BD23" s="28">
        <f>IF($O$4&gt;0,(LARGE(($N23,$V23,$AD23,$AL23,$AT23,$BB23),1)),"0")</f>
        <v>99</v>
      </c>
      <c r="BE23" s="28">
        <f>BC23-BD23</f>
        <v>104</v>
      </c>
      <c r="BK23" s="46">
        <f>IF(G23&gt;99,199,G23)</f>
        <v>199</v>
      </c>
      <c r="BL23" s="46">
        <f>IF(H23="",0,H23)</f>
        <v>0</v>
      </c>
      <c r="BM23" s="46">
        <f>IF(J23&gt;99,199,J23)</f>
        <v>0</v>
      </c>
      <c r="BN23" s="46">
        <f>IF(K23="",0,K23)</f>
        <v>0</v>
      </c>
      <c r="BO23" s="46">
        <f>BK23+BM23</f>
        <v>199</v>
      </c>
      <c r="BP23" s="46">
        <f>IF(O23&gt;99,199,O23)</f>
        <v>0</v>
      </c>
      <c r="BQ23" s="46">
        <f>IF(P23="",0,P23)</f>
        <v>0</v>
      </c>
      <c r="BR23" s="46">
        <f>IF(R23&gt;99,199,R23)</f>
        <v>0</v>
      </c>
      <c r="BS23" s="46">
        <f>IF(S23="",0,S23)</f>
        <v>0</v>
      </c>
      <c r="BT23" s="46">
        <f>BP23+BR23</f>
        <v>0</v>
      </c>
      <c r="BU23" s="46">
        <f>IF(W23&gt;99,199,W23)</f>
        <v>0</v>
      </c>
      <c r="BV23" s="46">
        <f>IF(X23="",0,X23)</f>
        <v>65</v>
      </c>
      <c r="BW23" s="46">
        <f>IF(Z23&gt;99,199,Z23)</f>
        <v>0</v>
      </c>
      <c r="BX23" s="46">
        <f>IF(AA23="",0,AA23)</f>
        <v>62.5</v>
      </c>
      <c r="BY23" s="46">
        <f>BU23+BW23</f>
        <v>0</v>
      </c>
      <c r="BZ23" s="46">
        <f>IF(AE23&gt;99,199,AE23)</f>
        <v>0</v>
      </c>
      <c r="CA23" s="46">
        <f>IF(AF23="",0,AF23)</f>
        <v>0</v>
      </c>
      <c r="CB23" s="46">
        <f>IF(AH23&gt;99,199,AH23)</f>
        <v>0</v>
      </c>
      <c r="CC23" s="46">
        <f>IF(AI23="",0,AI23)</f>
        <v>0</v>
      </c>
      <c r="CD23" s="46">
        <f>BZ23+CB23</f>
        <v>0</v>
      </c>
      <c r="CE23" s="46">
        <f>IF(AM23&gt;99,199,AM23)</f>
        <v>0</v>
      </c>
      <c r="CF23" s="46">
        <f>IF(AN23="",0,AN23)</f>
        <v>0</v>
      </c>
      <c r="CG23" s="46">
        <f>IF(AP23&gt;99,199,AP23)</f>
        <v>0</v>
      </c>
      <c r="CH23" s="46">
        <f>IF(AQ23="",0,AQ23)</f>
        <v>0</v>
      </c>
      <c r="CI23" s="46">
        <f>CE23+CG23</f>
        <v>0</v>
      </c>
      <c r="CJ23" s="46">
        <f>IF(AU23&gt;99,199,AU23)</f>
        <v>0</v>
      </c>
      <c r="CK23" s="46">
        <f>IF(AV23="",0,AV23)</f>
        <v>0</v>
      </c>
      <c r="CL23" s="46">
        <f>IF(AX23&gt;99,199,AX23)</f>
        <v>0</v>
      </c>
      <c r="CM23" s="46">
        <f>IF(AY23="",0,AY23)</f>
        <v>0</v>
      </c>
      <c r="CN23" s="46">
        <f>CJ23+CL23</f>
        <v>0</v>
      </c>
    </row>
    <row r="24" spans="1:92" x14ac:dyDescent="0.2">
      <c r="A24" s="8">
        <v>16</v>
      </c>
      <c r="B24" s="8" t="s">
        <v>213</v>
      </c>
      <c r="C24" s="8" t="s">
        <v>345</v>
      </c>
      <c r="D24" s="8" t="s">
        <v>214</v>
      </c>
      <c r="E24" s="8" t="s">
        <v>334</v>
      </c>
      <c r="F24" s="8" t="s">
        <v>153</v>
      </c>
      <c r="G24" s="97">
        <v>0</v>
      </c>
      <c r="H24" s="78">
        <v>67</v>
      </c>
      <c r="I24" s="78">
        <v>6.5</v>
      </c>
      <c r="J24" s="103">
        <v>4</v>
      </c>
      <c r="K24" s="79">
        <v>70</v>
      </c>
      <c r="L24" s="79">
        <v>7</v>
      </c>
      <c r="M24" s="72">
        <v>10</v>
      </c>
      <c r="N24" s="72">
        <v>10</v>
      </c>
      <c r="V24" s="73">
        <v>99</v>
      </c>
      <c r="AD24" s="72">
        <v>99</v>
      </c>
      <c r="BC24" s="14">
        <f>N24+V24+AD24+AL24+AT24+BB24</f>
        <v>208</v>
      </c>
      <c r="BD24" s="28">
        <f>IF($O$4&gt;0,(LARGE(($N24,$V24,$AD24,$AL24,$AT24,$BB24),1)),"0")</f>
        <v>99</v>
      </c>
      <c r="BE24" s="28">
        <f>BC24-BD24</f>
        <v>109</v>
      </c>
      <c r="BK24" s="46">
        <f>IF(G24&gt;99,199,G24)</f>
        <v>0</v>
      </c>
      <c r="BL24" s="46">
        <f>IF(H24="",0,H24)</f>
        <v>67</v>
      </c>
      <c r="BM24" s="46">
        <f>IF(J24&gt;99,199,J24)</f>
        <v>4</v>
      </c>
      <c r="BN24" s="46">
        <f>IF(K24="",0,K24)</f>
        <v>70</v>
      </c>
      <c r="BO24" s="46">
        <f>BK24+BM24</f>
        <v>4</v>
      </c>
      <c r="BP24" s="46">
        <f>IF(O24&gt;99,199,O24)</f>
        <v>0</v>
      </c>
      <c r="BQ24" s="46">
        <f>IF(P24="",0,P24)</f>
        <v>0</v>
      </c>
      <c r="BR24" s="46">
        <f>IF(R24&gt;99,199,R24)</f>
        <v>0</v>
      </c>
      <c r="BS24" s="46">
        <f>IF(S24="",0,S24)</f>
        <v>0</v>
      </c>
      <c r="BT24" s="46">
        <f>BP24+BR24</f>
        <v>0</v>
      </c>
      <c r="BU24" s="46">
        <f>IF(W24&gt;99,199,W24)</f>
        <v>0</v>
      </c>
      <c r="BV24" s="46">
        <f>IF(X24="",0,X24)</f>
        <v>0</v>
      </c>
      <c r="BW24" s="46">
        <f>IF(Z24&gt;99,199,Z24)</f>
        <v>0</v>
      </c>
      <c r="BX24" s="46">
        <f>IF(AA24="",0,AA24)</f>
        <v>0</v>
      </c>
      <c r="BY24" s="46">
        <f>BU24+BW24</f>
        <v>0</v>
      </c>
      <c r="BZ24" s="46">
        <f>IF(AE24&gt;99,199,AE24)</f>
        <v>0</v>
      </c>
      <c r="CA24" s="46">
        <f>IF(AF24="",0,AF24)</f>
        <v>0</v>
      </c>
      <c r="CB24" s="46">
        <f>IF(AH24&gt;99,199,AH24)</f>
        <v>0</v>
      </c>
      <c r="CC24" s="46">
        <f>IF(AI24="",0,AI24)</f>
        <v>0</v>
      </c>
      <c r="CD24" s="46">
        <f>BZ24+CB24</f>
        <v>0</v>
      </c>
      <c r="CE24" s="46">
        <f>IF(AM24&gt;99,199,AM24)</f>
        <v>0</v>
      </c>
      <c r="CF24" s="46">
        <f>IF(AN24="",0,AN24)</f>
        <v>0</v>
      </c>
      <c r="CG24" s="46">
        <f>IF(AP24&gt;99,199,AP24)</f>
        <v>0</v>
      </c>
      <c r="CH24" s="46">
        <f>IF(AQ24="",0,AQ24)</f>
        <v>0</v>
      </c>
      <c r="CI24" s="46">
        <f>CE24+CG24</f>
        <v>0</v>
      </c>
      <c r="CJ24" s="46">
        <f>IF(AU24&gt;99,199,AU24)</f>
        <v>0</v>
      </c>
      <c r="CK24" s="46">
        <f>IF(AV24="",0,AV24)</f>
        <v>0</v>
      </c>
      <c r="CL24" s="46">
        <f>IF(AX24&gt;99,199,AX24)</f>
        <v>0</v>
      </c>
      <c r="CM24" s="46">
        <f>IF(AY24="",0,AY24)</f>
        <v>0</v>
      </c>
      <c r="CN24" s="46">
        <f>CJ24+CL24</f>
        <v>0</v>
      </c>
    </row>
    <row r="25" spans="1:92" x14ac:dyDescent="0.2">
      <c r="A25" s="8">
        <v>17</v>
      </c>
      <c r="B25" s="8" t="s">
        <v>410</v>
      </c>
      <c r="C25" s="8" t="s">
        <v>429</v>
      </c>
      <c r="D25" s="8" t="s">
        <v>411</v>
      </c>
      <c r="E25" s="8" t="s">
        <v>341</v>
      </c>
      <c r="F25" s="8" t="s">
        <v>160</v>
      </c>
      <c r="N25" s="72">
        <v>99</v>
      </c>
      <c r="O25" s="106">
        <v>16</v>
      </c>
      <c r="P25" s="81">
        <v>70</v>
      </c>
      <c r="Q25" s="81">
        <v>7</v>
      </c>
      <c r="U25" s="73">
        <v>12</v>
      </c>
      <c r="V25" s="73">
        <v>12</v>
      </c>
      <c r="AD25" s="72">
        <v>99</v>
      </c>
      <c r="BC25" s="14">
        <f>N25+V25+AD25+AL25+AT25+BB25</f>
        <v>210</v>
      </c>
      <c r="BD25" s="28">
        <f>IF($O$4&gt;0,(LARGE(($N25,$V25,$AD25,$AL25,$AT25,$BB25),1)),"0")</f>
        <v>99</v>
      </c>
      <c r="BE25" s="28">
        <f>BC25-BD25</f>
        <v>111</v>
      </c>
      <c r="BI25" s="8" t="s">
        <v>441</v>
      </c>
      <c r="BK25" s="46">
        <f>IF(G25&gt;99,199,G25)</f>
        <v>0</v>
      </c>
      <c r="BL25" s="46">
        <f>IF(H25="",0,H25)</f>
        <v>0</v>
      </c>
      <c r="BM25" s="46">
        <f>IF(J25&gt;99,199,J25)</f>
        <v>0</v>
      </c>
      <c r="BN25" s="46">
        <f>IF(K25="",0,K25)</f>
        <v>0</v>
      </c>
      <c r="BO25" s="46">
        <f>BK25+BM25</f>
        <v>0</v>
      </c>
      <c r="BP25" s="46">
        <f>IF(O25&gt;99,199,O25)</f>
        <v>16</v>
      </c>
      <c r="BQ25" s="46">
        <f>IF(P25="",0,P25)</f>
        <v>70</v>
      </c>
      <c r="BR25" s="46">
        <f>IF(R25&gt;99,199,R25)</f>
        <v>0</v>
      </c>
      <c r="BS25" s="46">
        <f>IF(S25="",0,S25)</f>
        <v>0</v>
      </c>
      <c r="BT25" s="46">
        <f>BP25+BR25</f>
        <v>16</v>
      </c>
      <c r="BU25" s="46">
        <f>IF(W25&gt;99,199,W25)</f>
        <v>0</v>
      </c>
      <c r="BV25" s="46">
        <f>IF(X25="",0,X25)</f>
        <v>0</v>
      </c>
      <c r="BW25" s="46">
        <f>IF(Z25&gt;99,199,Z25)</f>
        <v>0</v>
      </c>
      <c r="BX25" s="46">
        <f>IF(AA25="",0,AA25)</f>
        <v>0</v>
      </c>
      <c r="BY25" s="46">
        <f>BU25+BW25</f>
        <v>0</v>
      </c>
      <c r="BZ25" s="46">
        <f>IF(AE25&gt;99,199,AE25)</f>
        <v>0</v>
      </c>
      <c r="CA25" s="46">
        <f>IF(AF25="",0,AF25)</f>
        <v>0</v>
      </c>
      <c r="CB25" s="46">
        <f>IF(AH25&gt;99,199,AH25)</f>
        <v>0</v>
      </c>
      <c r="CC25" s="46">
        <f>IF(AI25="",0,AI25)</f>
        <v>0</v>
      </c>
      <c r="CD25" s="46">
        <f>BZ25+CB25</f>
        <v>0</v>
      </c>
      <c r="CE25" s="46">
        <f>IF(AM25&gt;99,199,AM25)</f>
        <v>0</v>
      </c>
      <c r="CF25" s="46">
        <f>IF(AN25="",0,AN25)</f>
        <v>0</v>
      </c>
      <c r="CG25" s="46">
        <f>IF(AP25&gt;99,199,AP25)</f>
        <v>0</v>
      </c>
      <c r="CH25" s="46">
        <f>IF(AQ25="",0,AQ25)</f>
        <v>0</v>
      </c>
      <c r="CI25" s="46">
        <f>CE25+CG25</f>
        <v>0</v>
      </c>
      <c r="CJ25" s="46">
        <f>IF(AU25&gt;99,199,AU25)</f>
        <v>0</v>
      </c>
      <c r="CK25" s="46">
        <f>IF(AV25="",0,AV25)</f>
        <v>0</v>
      </c>
      <c r="CL25" s="46">
        <f>IF(AX25&gt;99,199,AX25)</f>
        <v>0</v>
      </c>
      <c r="CM25" s="46">
        <f>IF(AY25="",0,AY25)</f>
        <v>0</v>
      </c>
      <c r="CN25" s="46">
        <f>CJ25+CL25</f>
        <v>0</v>
      </c>
    </row>
    <row r="26" spans="1:92" x14ac:dyDescent="0.2">
      <c r="A26" s="8">
        <v>17</v>
      </c>
      <c r="B26" s="8" t="s">
        <v>194</v>
      </c>
      <c r="C26" s="8" t="s">
        <v>348</v>
      </c>
      <c r="D26" s="8" t="s">
        <v>195</v>
      </c>
      <c r="E26" s="8" t="s">
        <v>334</v>
      </c>
      <c r="F26" s="8" t="s">
        <v>165</v>
      </c>
      <c r="G26" s="97">
        <v>4</v>
      </c>
      <c r="H26" s="78">
        <v>70.5</v>
      </c>
      <c r="I26" s="78">
        <v>7</v>
      </c>
      <c r="M26" s="72">
        <v>12</v>
      </c>
      <c r="N26" s="72">
        <v>12</v>
      </c>
      <c r="V26" s="73">
        <v>99</v>
      </c>
      <c r="AD26" s="72">
        <v>99</v>
      </c>
      <c r="BC26" s="14">
        <f>N26+V26+AD26+AL26+AT26+BB26</f>
        <v>210</v>
      </c>
      <c r="BD26" s="28">
        <f>IF($O$4&gt;0,(LARGE(($N26,$V26,$AD26,$AL26,$AT26,$BB26),1)),"0")</f>
        <v>99</v>
      </c>
      <c r="BE26" s="28">
        <f>BC26-BD26</f>
        <v>111</v>
      </c>
      <c r="BK26" s="46">
        <f>IF(G26&gt;99,199,G26)</f>
        <v>4</v>
      </c>
      <c r="BL26" s="46">
        <f>IF(H26="",0,H26)</f>
        <v>70.5</v>
      </c>
      <c r="BM26" s="46">
        <f>IF(J26&gt;99,199,J26)</f>
        <v>0</v>
      </c>
      <c r="BN26" s="46">
        <f>IF(K26="",0,K26)</f>
        <v>0</v>
      </c>
      <c r="BO26" s="46">
        <f>BK26+BM26</f>
        <v>4</v>
      </c>
      <c r="BP26" s="46">
        <f>IF(O26&gt;99,199,O26)</f>
        <v>0</v>
      </c>
      <c r="BQ26" s="46">
        <f>IF(P26="",0,P26)</f>
        <v>0</v>
      </c>
      <c r="BR26" s="46">
        <f>IF(R26&gt;99,199,R26)</f>
        <v>0</v>
      </c>
      <c r="BS26" s="46">
        <f>IF(S26="",0,S26)</f>
        <v>0</v>
      </c>
      <c r="BT26" s="46">
        <f>BP26+BR26</f>
        <v>0</v>
      </c>
      <c r="BU26" s="46">
        <f>IF(W26&gt;99,199,W26)</f>
        <v>0</v>
      </c>
      <c r="BV26" s="46">
        <f>IF(X26="",0,X26)</f>
        <v>0</v>
      </c>
      <c r="BW26" s="46">
        <f>IF(Z26&gt;99,199,Z26)</f>
        <v>0</v>
      </c>
      <c r="BX26" s="46">
        <f>IF(AA26="",0,AA26)</f>
        <v>0</v>
      </c>
      <c r="BY26" s="46">
        <f>BU26+BW26</f>
        <v>0</v>
      </c>
      <c r="BZ26" s="46">
        <f>IF(AE26&gt;99,199,AE26)</f>
        <v>0</v>
      </c>
      <c r="CA26" s="46">
        <f>IF(AF26="",0,AF26)</f>
        <v>0</v>
      </c>
      <c r="CB26" s="46">
        <f>IF(AH26&gt;99,199,AH26)</f>
        <v>0</v>
      </c>
      <c r="CC26" s="46">
        <f>IF(AI26="",0,AI26)</f>
        <v>0</v>
      </c>
      <c r="CD26" s="46">
        <f>BZ26+CB26</f>
        <v>0</v>
      </c>
      <c r="CE26" s="46">
        <f>IF(AM26&gt;99,199,AM26)</f>
        <v>0</v>
      </c>
      <c r="CF26" s="46">
        <f>IF(AN26="",0,AN26)</f>
        <v>0</v>
      </c>
      <c r="CG26" s="46">
        <f>IF(AP26&gt;99,199,AP26)</f>
        <v>0</v>
      </c>
      <c r="CH26" s="46">
        <f>IF(AQ26="",0,AQ26)</f>
        <v>0</v>
      </c>
      <c r="CI26" s="46">
        <f>CE26+CG26</f>
        <v>0</v>
      </c>
      <c r="CJ26" s="46">
        <f>IF(AU26&gt;99,199,AU26)</f>
        <v>0</v>
      </c>
      <c r="CK26" s="46">
        <f>IF(AV26="",0,AV26)</f>
        <v>0</v>
      </c>
      <c r="CL26" s="46">
        <f>IF(AX26&gt;99,199,AX26)</f>
        <v>0</v>
      </c>
      <c r="CM26" s="46">
        <f>IF(AY26="",0,AY26)</f>
        <v>0</v>
      </c>
      <c r="CN26" s="46">
        <f>CJ26+CL26</f>
        <v>0</v>
      </c>
    </row>
    <row r="27" spans="1:92" x14ac:dyDescent="0.2">
      <c r="A27" s="8">
        <v>19</v>
      </c>
      <c r="B27" s="8" t="s">
        <v>453</v>
      </c>
      <c r="C27" s="8" t="s">
        <v>451</v>
      </c>
      <c r="D27" s="8" t="s">
        <v>452</v>
      </c>
      <c r="E27" s="8" t="s">
        <v>334</v>
      </c>
      <c r="F27" s="8" t="s">
        <v>150</v>
      </c>
      <c r="N27" s="72">
        <v>99</v>
      </c>
      <c r="V27" s="73">
        <v>99</v>
      </c>
      <c r="W27" s="97">
        <v>4</v>
      </c>
      <c r="X27" s="79">
        <v>62.5</v>
      </c>
      <c r="Y27" s="79">
        <v>6</v>
      </c>
      <c r="AC27" s="72">
        <v>13</v>
      </c>
      <c r="AD27" s="72">
        <v>13</v>
      </c>
      <c r="BC27" s="14">
        <f>N27+V27+AD27+AL27+AT27+BB27</f>
        <v>211</v>
      </c>
      <c r="BD27" s="28">
        <f>IF($O$4&gt;0,(LARGE(($N27,$V27,$AD27,$AL27,$AT27,$BB27),1)),"0")</f>
        <v>99</v>
      </c>
      <c r="BE27" s="28">
        <f>BC27-BD27</f>
        <v>112</v>
      </c>
      <c r="BK27" s="46">
        <f>IF(G27&gt;99,199,G27)</f>
        <v>0</v>
      </c>
      <c r="BL27" s="46">
        <f>IF(H27="",0,H27)</f>
        <v>0</v>
      </c>
      <c r="BM27" s="46">
        <f>IF(J27&gt;99,199,J27)</f>
        <v>0</v>
      </c>
      <c r="BN27" s="46">
        <f>IF(K27="",0,K27)</f>
        <v>0</v>
      </c>
      <c r="BO27" s="46">
        <f>BK27+BM27</f>
        <v>0</v>
      </c>
      <c r="BP27" s="46">
        <f>IF(O27&gt;99,199,O27)</f>
        <v>0</v>
      </c>
      <c r="BQ27" s="46">
        <f>IF(P27="",0,P27)</f>
        <v>0</v>
      </c>
      <c r="BR27" s="46">
        <f>IF(R27&gt;99,199,R27)</f>
        <v>0</v>
      </c>
      <c r="BS27" s="46">
        <f>IF(S27="",0,S27)</f>
        <v>0</v>
      </c>
      <c r="BT27" s="46">
        <f>BP27+BR27</f>
        <v>0</v>
      </c>
      <c r="BU27" s="46">
        <f>IF(W27&gt;99,199,W27)</f>
        <v>4</v>
      </c>
      <c r="BV27" s="46">
        <f>IF(X27="",0,X27)</f>
        <v>62.5</v>
      </c>
      <c r="BW27" s="46">
        <f>IF(Z27&gt;99,199,Z27)</f>
        <v>0</v>
      </c>
      <c r="BX27" s="46">
        <f>IF(AA27="",0,AA27)</f>
        <v>0</v>
      </c>
      <c r="BY27" s="46">
        <f>BU27+BW27</f>
        <v>4</v>
      </c>
      <c r="BZ27" s="46">
        <f>IF(AE27&gt;99,199,AE27)</f>
        <v>0</v>
      </c>
      <c r="CA27" s="46">
        <f>IF(AF27="",0,AF27)</f>
        <v>0</v>
      </c>
      <c r="CB27" s="46">
        <f>IF(AH27&gt;99,199,AH27)</f>
        <v>0</v>
      </c>
      <c r="CC27" s="46">
        <f>IF(AI27="",0,AI27)</f>
        <v>0</v>
      </c>
      <c r="CD27" s="46">
        <f>BZ27+CB27</f>
        <v>0</v>
      </c>
      <c r="CE27" s="46">
        <f>IF(AM27&gt;99,199,AM27)</f>
        <v>0</v>
      </c>
      <c r="CF27" s="46">
        <f>IF(AN27="",0,AN27)</f>
        <v>0</v>
      </c>
      <c r="CG27" s="46">
        <f>IF(AP27&gt;99,199,AP27)</f>
        <v>0</v>
      </c>
      <c r="CH27" s="46">
        <f>IF(AQ27="",0,AQ27)</f>
        <v>0</v>
      </c>
      <c r="CI27" s="46">
        <f>CE27+CG27</f>
        <v>0</v>
      </c>
      <c r="CJ27" s="46">
        <f>IF(AU27&gt;99,199,AU27)</f>
        <v>0</v>
      </c>
      <c r="CK27" s="46">
        <f>IF(AV27="",0,AV27)</f>
        <v>0</v>
      </c>
      <c r="CL27" s="46">
        <f>IF(AX27&gt;99,199,AX27)</f>
        <v>0</v>
      </c>
      <c r="CM27" s="46">
        <f>IF(AY27="",0,AY27)</f>
        <v>0</v>
      </c>
      <c r="CN27" s="46">
        <f>CJ27+CL27</f>
        <v>0</v>
      </c>
    </row>
    <row r="28" spans="1:92" x14ac:dyDescent="0.2">
      <c r="A28" s="8">
        <v>20</v>
      </c>
      <c r="B28" s="8" t="s">
        <v>412</v>
      </c>
      <c r="C28" s="8" t="s">
        <v>430</v>
      </c>
      <c r="D28" s="8" t="s">
        <v>413</v>
      </c>
      <c r="E28" s="8" t="s">
        <v>334</v>
      </c>
      <c r="F28" s="8" t="s">
        <v>232</v>
      </c>
      <c r="N28" s="72">
        <v>99</v>
      </c>
      <c r="O28" s="106">
        <v>20</v>
      </c>
      <c r="P28" s="81">
        <v>63</v>
      </c>
      <c r="Q28" s="81">
        <v>6</v>
      </c>
      <c r="U28" s="73">
        <v>13</v>
      </c>
      <c r="V28" s="73">
        <v>13</v>
      </c>
      <c r="AD28" s="72">
        <v>99</v>
      </c>
      <c r="BC28" s="14">
        <f>N28+V28+AD28+AL28+AT28+BB28</f>
        <v>211</v>
      </c>
      <c r="BD28" s="28">
        <f>IF($O$4&gt;0,(LARGE(($N28,$V28,$AD28,$AL28,$AT28,$BB28),1)),"0")</f>
        <v>99</v>
      </c>
      <c r="BE28" s="28">
        <f>BC28-BD28</f>
        <v>112</v>
      </c>
      <c r="BK28" s="46">
        <f>IF(G28&gt;99,199,G28)</f>
        <v>0</v>
      </c>
      <c r="BL28" s="46">
        <f>IF(H28="",0,H28)</f>
        <v>0</v>
      </c>
      <c r="BM28" s="46">
        <f>IF(J28&gt;99,199,J28)</f>
        <v>0</v>
      </c>
      <c r="BN28" s="46">
        <f>IF(K28="",0,K28)</f>
        <v>0</v>
      </c>
      <c r="BO28" s="46">
        <f>BK28+BM28</f>
        <v>0</v>
      </c>
      <c r="BP28" s="46">
        <f>IF(O28&gt;99,199,O28)</f>
        <v>20</v>
      </c>
      <c r="BQ28" s="46">
        <f>IF(P28="",0,P28)</f>
        <v>63</v>
      </c>
      <c r="BR28" s="46">
        <f>IF(R28&gt;99,199,R28)</f>
        <v>0</v>
      </c>
      <c r="BS28" s="46">
        <f>IF(S28="",0,S28)</f>
        <v>0</v>
      </c>
      <c r="BT28" s="46">
        <f>BP28+BR28</f>
        <v>20</v>
      </c>
      <c r="BU28" s="46">
        <f>IF(W28&gt;99,199,W28)</f>
        <v>0</v>
      </c>
      <c r="BV28" s="46">
        <f>IF(X28="",0,X28)</f>
        <v>0</v>
      </c>
      <c r="BW28" s="46">
        <f>IF(Z28&gt;99,199,Z28)</f>
        <v>0</v>
      </c>
      <c r="BX28" s="46">
        <f>IF(AA28="",0,AA28)</f>
        <v>0</v>
      </c>
      <c r="BY28" s="46">
        <f>BU28+BW28</f>
        <v>0</v>
      </c>
      <c r="BZ28" s="46">
        <f>IF(AE28&gt;99,199,AE28)</f>
        <v>0</v>
      </c>
      <c r="CA28" s="46">
        <f>IF(AF28="",0,AF28)</f>
        <v>0</v>
      </c>
      <c r="CB28" s="46">
        <f>IF(AH28&gt;99,199,AH28)</f>
        <v>0</v>
      </c>
      <c r="CC28" s="46">
        <f>IF(AI28="",0,AI28)</f>
        <v>0</v>
      </c>
      <c r="CD28" s="46">
        <f>BZ28+CB28</f>
        <v>0</v>
      </c>
      <c r="CE28" s="46">
        <f>IF(AM28&gt;99,199,AM28)</f>
        <v>0</v>
      </c>
      <c r="CF28" s="46">
        <f>IF(AN28="",0,AN28)</f>
        <v>0</v>
      </c>
      <c r="CG28" s="46">
        <f>IF(AP28&gt;99,199,AP28)</f>
        <v>0</v>
      </c>
      <c r="CH28" s="46">
        <f>IF(AQ28="",0,AQ28)</f>
        <v>0</v>
      </c>
      <c r="CI28" s="46">
        <f>CE28+CG28</f>
        <v>0</v>
      </c>
      <c r="CJ28" s="46">
        <f>IF(AU28&gt;99,199,AU28)</f>
        <v>0</v>
      </c>
      <c r="CK28" s="46">
        <f>IF(AV28="",0,AV28)</f>
        <v>0</v>
      </c>
      <c r="CL28" s="46">
        <f>IF(AX28&gt;99,199,AX28)</f>
        <v>0</v>
      </c>
      <c r="CM28" s="46">
        <f>IF(AY28="",0,AY28)</f>
        <v>0</v>
      </c>
      <c r="CN28" s="46">
        <f>CJ28+CL28</f>
        <v>0</v>
      </c>
    </row>
    <row r="29" spans="1:92" x14ac:dyDescent="0.2">
      <c r="A29" s="8">
        <v>21</v>
      </c>
      <c r="B29" s="8" t="s">
        <v>402</v>
      </c>
      <c r="C29" s="8" t="s">
        <v>431</v>
      </c>
      <c r="D29" s="8" t="s">
        <v>403</v>
      </c>
      <c r="E29" s="8" t="s">
        <v>334</v>
      </c>
      <c r="F29" s="8" t="s">
        <v>178</v>
      </c>
      <c r="N29" s="72">
        <v>99</v>
      </c>
      <c r="O29" s="106" t="s">
        <v>174</v>
      </c>
      <c r="Q29" s="81">
        <v>7</v>
      </c>
      <c r="V29" s="73">
        <v>90</v>
      </c>
      <c r="W29" s="97" t="s">
        <v>174</v>
      </c>
      <c r="AD29" s="72">
        <v>90</v>
      </c>
      <c r="BC29" s="14">
        <f>N29+V29+AD29+AL29+AT29+BB29</f>
        <v>279</v>
      </c>
      <c r="BD29" s="28">
        <f>IF($O$4&gt;0,(LARGE(($N29,$V29,$AD29,$AL29,$AT29,$BB29),1)),"0")</f>
        <v>99</v>
      </c>
      <c r="BE29" s="28">
        <f>BC29-BD29</f>
        <v>180</v>
      </c>
      <c r="BK29" s="46">
        <f>IF(G29&gt;99,199,G29)</f>
        <v>0</v>
      </c>
      <c r="BL29" s="46">
        <f>IF(H29="",0,H29)</f>
        <v>0</v>
      </c>
      <c r="BM29" s="46">
        <f>IF(J29&gt;99,199,J29)</f>
        <v>0</v>
      </c>
      <c r="BN29" s="46">
        <f>IF(K29="",0,K29)</f>
        <v>0</v>
      </c>
      <c r="BO29" s="46">
        <f>BK29+BM29</f>
        <v>0</v>
      </c>
      <c r="BP29" s="46">
        <f>IF(O29&gt;99,199,O29)</f>
        <v>199</v>
      </c>
      <c r="BQ29" s="46">
        <f>IF(P29="",0,P29)</f>
        <v>0</v>
      </c>
      <c r="BR29" s="46">
        <f>IF(R29&gt;99,199,R29)</f>
        <v>0</v>
      </c>
      <c r="BS29" s="46">
        <f>IF(S29="",0,S29)</f>
        <v>0</v>
      </c>
      <c r="BT29" s="46">
        <f>BP29+BR29</f>
        <v>199</v>
      </c>
      <c r="BU29" s="46">
        <f>IF(W29&gt;99,199,W29)</f>
        <v>199</v>
      </c>
      <c r="BV29" s="46">
        <f>IF(X29="",0,X29)</f>
        <v>0</v>
      </c>
      <c r="BW29" s="46">
        <f>IF(Z29&gt;99,199,Z29)</f>
        <v>0</v>
      </c>
      <c r="BX29" s="46">
        <f>IF(AA29="",0,AA29)</f>
        <v>0</v>
      </c>
      <c r="BY29" s="46">
        <f>BU29+BW29</f>
        <v>199</v>
      </c>
      <c r="BZ29" s="46">
        <f>IF(AE29&gt;99,199,AE29)</f>
        <v>0</v>
      </c>
      <c r="CA29" s="46">
        <f>IF(AF29="",0,AF29)</f>
        <v>0</v>
      </c>
      <c r="CB29" s="46">
        <f>IF(AH29&gt;99,199,AH29)</f>
        <v>0</v>
      </c>
      <c r="CC29" s="46">
        <f>IF(AI29="",0,AI29)</f>
        <v>0</v>
      </c>
      <c r="CD29" s="46">
        <f>BZ29+CB29</f>
        <v>0</v>
      </c>
      <c r="CE29" s="46">
        <f>IF(AM29&gt;99,199,AM29)</f>
        <v>0</v>
      </c>
      <c r="CF29" s="46">
        <f>IF(AN29="",0,AN29)</f>
        <v>0</v>
      </c>
      <c r="CG29" s="46">
        <f>IF(AP29&gt;99,199,AP29)</f>
        <v>0</v>
      </c>
      <c r="CH29" s="46">
        <f>IF(AQ29="",0,AQ29)</f>
        <v>0</v>
      </c>
      <c r="CI29" s="46">
        <f>CE29+CG29</f>
        <v>0</v>
      </c>
      <c r="CJ29" s="46">
        <f>IF(AU29&gt;99,199,AU29)</f>
        <v>0</v>
      </c>
      <c r="CK29" s="46">
        <f>IF(AV29="",0,AV29)</f>
        <v>0</v>
      </c>
      <c r="CL29" s="46">
        <f>IF(AX29&gt;99,199,AX29)</f>
        <v>0</v>
      </c>
      <c r="CM29" s="46">
        <f>IF(AY29="",0,AY29)</f>
        <v>0</v>
      </c>
      <c r="CN29" s="46">
        <f>CJ29+CL29</f>
        <v>0</v>
      </c>
    </row>
    <row r="30" spans="1:92" x14ac:dyDescent="0.2">
      <c r="A30" s="8">
        <v>22</v>
      </c>
      <c r="B30" s="8" t="s">
        <v>404</v>
      </c>
      <c r="C30" s="8" t="s">
        <v>433</v>
      </c>
      <c r="D30" s="8" t="s">
        <v>405</v>
      </c>
      <c r="E30" s="8" t="s">
        <v>341</v>
      </c>
      <c r="F30" s="8" t="s">
        <v>189</v>
      </c>
      <c r="N30" s="72">
        <v>99</v>
      </c>
      <c r="O30" s="106" t="s">
        <v>174</v>
      </c>
      <c r="V30" s="73">
        <v>90</v>
      </c>
      <c r="AD30" s="72">
        <v>99</v>
      </c>
      <c r="BC30" s="14">
        <f>N30+V30+AD30+AL30+AT30+BB30</f>
        <v>288</v>
      </c>
      <c r="BD30" s="28">
        <f>IF($O$4&gt;0,(LARGE(($N30,$V30,$AD30,$AL30,$AT30,$BB30),1)),"0")</f>
        <v>99</v>
      </c>
      <c r="BE30" s="28">
        <f>BC30-BD30</f>
        <v>189</v>
      </c>
      <c r="BK30" s="46">
        <f>IF(G30&gt;99,199,G30)</f>
        <v>0</v>
      </c>
      <c r="BL30" s="46">
        <f>IF(H30="",0,H30)</f>
        <v>0</v>
      </c>
      <c r="BM30" s="46">
        <f>IF(J30&gt;99,199,J30)</f>
        <v>0</v>
      </c>
      <c r="BN30" s="46">
        <f>IF(K30="",0,K30)</f>
        <v>0</v>
      </c>
      <c r="BO30" s="46">
        <f>BK30+BM30</f>
        <v>0</v>
      </c>
      <c r="BP30" s="46">
        <f>IF(O30&gt;99,199,O30)</f>
        <v>199</v>
      </c>
      <c r="BQ30" s="46">
        <f>IF(P30="",0,P30)</f>
        <v>0</v>
      </c>
      <c r="BR30" s="46">
        <f>IF(R30&gt;99,199,R30)</f>
        <v>0</v>
      </c>
      <c r="BS30" s="46">
        <f>IF(S30="",0,S30)</f>
        <v>0</v>
      </c>
      <c r="BT30" s="46">
        <f>BP30+BR30</f>
        <v>199</v>
      </c>
      <c r="BU30" s="46">
        <f>IF(W30&gt;99,199,W30)</f>
        <v>0</v>
      </c>
      <c r="BV30" s="46">
        <f>IF(X30="",0,X30)</f>
        <v>0</v>
      </c>
      <c r="BW30" s="46">
        <f>IF(Z30&gt;99,199,Z30)</f>
        <v>0</v>
      </c>
      <c r="BX30" s="46">
        <f>IF(AA30="",0,AA30)</f>
        <v>0</v>
      </c>
      <c r="BY30" s="46">
        <f>BU30+BW30</f>
        <v>0</v>
      </c>
      <c r="BZ30" s="46">
        <f>IF(AE30&gt;99,199,AE30)</f>
        <v>0</v>
      </c>
      <c r="CA30" s="46">
        <f>IF(AF30="",0,AF30)</f>
        <v>0</v>
      </c>
      <c r="CB30" s="46">
        <f>IF(AH30&gt;99,199,AH30)</f>
        <v>0</v>
      </c>
      <c r="CC30" s="46">
        <f>IF(AI30="",0,AI30)</f>
        <v>0</v>
      </c>
      <c r="CD30" s="46">
        <f>BZ30+CB30</f>
        <v>0</v>
      </c>
      <c r="CE30" s="46">
        <f>IF(AM30&gt;99,199,AM30)</f>
        <v>0</v>
      </c>
      <c r="CF30" s="46">
        <f>IF(AN30="",0,AN30)</f>
        <v>0</v>
      </c>
      <c r="CG30" s="46">
        <f>IF(AP30&gt;99,199,AP30)</f>
        <v>0</v>
      </c>
      <c r="CH30" s="46">
        <f>IF(AQ30="",0,AQ30)</f>
        <v>0</v>
      </c>
      <c r="CI30" s="46">
        <f>CE30+CG30</f>
        <v>0</v>
      </c>
      <c r="CJ30" s="46">
        <f>IF(AU30&gt;99,199,AU30)</f>
        <v>0</v>
      </c>
      <c r="CK30" s="46">
        <f>IF(AV30="",0,AV30)</f>
        <v>0</v>
      </c>
      <c r="CL30" s="46">
        <f>IF(AX30&gt;99,199,AX30)</f>
        <v>0</v>
      </c>
      <c r="CM30" s="46">
        <f>IF(AY30="",0,AY30)</f>
        <v>0</v>
      </c>
      <c r="CN30" s="46">
        <f>CJ30+CL30</f>
        <v>0</v>
      </c>
    </row>
    <row r="31" spans="1:92" x14ac:dyDescent="0.2">
      <c r="A31" s="8">
        <v>22</v>
      </c>
      <c r="B31" s="8" t="s">
        <v>417</v>
      </c>
      <c r="C31" s="8" t="s">
        <v>434</v>
      </c>
      <c r="D31" s="8" t="s">
        <v>418</v>
      </c>
      <c r="E31" s="8" t="s">
        <v>341</v>
      </c>
      <c r="F31" s="8" t="s">
        <v>189</v>
      </c>
      <c r="N31" s="72">
        <v>99</v>
      </c>
      <c r="O31" s="106" t="s">
        <v>174</v>
      </c>
      <c r="V31" s="73">
        <v>90</v>
      </c>
      <c r="AD31" s="72">
        <v>99</v>
      </c>
      <c r="BC31" s="14">
        <f>N31+V31+AD31+AL31+AT31+BB31</f>
        <v>288</v>
      </c>
      <c r="BD31" s="28">
        <f>IF($O$4&gt;0,(LARGE(($N31,$V31,$AD31,$AL31,$AT31,$BB31),1)),"0")</f>
        <v>99</v>
      </c>
      <c r="BE31" s="28">
        <f>BC31-BD31</f>
        <v>189</v>
      </c>
      <c r="BK31" s="46">
        <f>IF(G31&gt;99,199,G31)</f>
        <v>0</v>
      </c>
      <c r="BL31" s="46">
        <f>IF(H31="",0,H31)</f>
        <v>0</v>
      </c>
      <c r="BM31" s="46">
        <f>IF(J31&gt;99,199,J31)</f>
        <v>0</v>
      </c>
      <c r="BN31" s="46">
        <f>IF(K31="",0,K31)</f>
        <v>0</v>
      </c>
      <c r="BO31" s="46">
        <f>BK31+BM31</f>
        <v>0</v>
      </c>
      <c r="BP31" s="46">
        <f>IF(O31&gt;99,199,O31)</f>
        <v>199</v>
      </c>
      <c r="BQ31" s="46">
        <f>IF(P31="",0,P31)</f>
        <v>0</v>
      </c>
      <c r="BR31" s="46">
        <f>IF(R31&gt;99,199,R31)</f>
        <v>0</v>
      </c>
      <c r="BS31" s="46">
        <f>IF(S31="",0,S31)</f>
        <v>0</v>
      </c>
      <c r="BT31" s="46">
        <f>BP31+BR31</f>
        <v>199</v>
      </c>
      <c r="BU31" s="46">
        <f>IF(W31&gt;99,199,W31)</f>
        <v>0</v>
      </c>
      <c r="BV31" s="46">
        <f>IF(X31="",0,X31)</f>
        <v>0</v>
      </c>
      <c r="BW31" s="46">
        <f>IF(Z31&gt;99,199,Z31)</f>
        <v>0</v>
      </c>
      <c r="BX31" s="46">
        <f>IF(AA31="",0,AA31)</f>
        <v>0</v>
      </c>
      <c r="BY31" s="46">
        <f>BU31+BW31</f>
        <v>0</v>
      </c>
      <c r="BZ31" s="46">
        <f>IF(AE31&gt;99,199,AE31)</f>
        <v>0</v>
      </c>
      <c r="CA31" s="46">
        <f>IF(AF31="",0,AF31)</f>
        <v>0</v>
      </c>
      <c r="CB31" s="46">
        <f>IF(AH31&gt;99,199,AH31)</f>
        <v>0</v>
      </c>
      <c r="CC31" s="46">
        <f>IF(AI31="",0,AI31)</f>
        <v>0</v>
      </c>
      <c r="CD31" s="46">
        <f>BZ31+CB31</f>
        <v>0</v>
      </c>
      <c r="CE31" s="46">
        <f>IF(AM31&gt;99,199,AM31)</f>
        <v>0</v>
      </c>
      <c r="CF31" s="46">
        <f>IF(AN31="",0,AN31)</f>
        <v>0</v>
      </c>
      <c r="CG31" s="46">
        <f>IF(AP31&gt;99,199,AP31)</f>
        <v>0</v>
      </c>
      <c r="CH31" s="46">
        <f>IF(AQ31="",0,AQ31)</f>
        <v>0</v>
      </c>
      <c r="CI31" s="46">
        <f>CE31+CG31</f>
        <v>0</v>
      </c>
      <c r="CJ31" s="46">
        <f>IF(AU31&gt;99,199,AU31)</f>
        <v>0</v>
      </c>
      <c r="CK31" s="46">
        <f>IF(AV31="",0,AV31)</f>
        <v>0</v>
      </c>
      <c r="CL31" s="46">
        <f>IF(AX31&gt;99,199,AX31)</f>
        <v>0</v>
      </c>
      <c r="CM31" s="46">
        <f>IF(AY31="",0,AY31)</f>
        <v>0</v>
      </c>
      <c r="CN31" s="46">
        <f>CJ31+CL31</f>
        <v>0</v>
      </c>
    </row>
    <row r="32" spans="1:92" x14ac:dyDescent="0.2">
      <c r="A32" s="8">
        <v>22</v>
      </c>
      <c r="B32" s="8" t="s">
        <v>415</v>
      </c>
      <c r="C32" s="8" t="s">
        <v>432</v>
      </c>
      <c r="D32" s="8" t="s">
        <v>416</v>
      </c>
      <c r="E32" s="8" t="s">
        <v>334</v>
      </c>
      <c r="F32" s="8" t="s">
        <v>153</v>
      </c>
      <c r="N32" s="72">
        <v>99</v>
      </c>
      <c r="O32" s="106" t="s">
        <v>174</v>
      </c>
      <c r="V32" s="73">
        <v>90</v>
      </c>
      <c r="AD32" s="72">
        <v>99</v>
      </c>
      <c r="BC32" s="14">
        <f>N32+V32+AD32+AL32+AT32+BB32</f>
        <v>288</v>
      </c>
      <c r="BD32" s="28">
        <f>IF($O$4&gt;0,(LARGE(($N32,$V32,$AD32,$AL32,$AT32,$BB32),1)),"0")</f>
        <v>99</v>
      </c>
      <c r="BE32" s="28">
        <f>BC32-BD32</f>
        <v>189</v>
      </c>
      <c r="BK32" s="46">
        <f>IF(G32&gt;99,199,G32)</f>
        <v>0</v>
      </c>
      <c r="BL32" s="46">
        <f>IF(H32="",0,H32)</f>
        <v>0</v>
      </c>
      <c r="BM32" s="46">
        <f>IF(J32&gt;99,199,J32)</f>
        <v>0</v>
      </c>
      <c r="BN32" s="46">
        <f>IF(K32="",0,K32)</f>
        <v>0</v>
      </c>
      <c r="BO32" s="46">
        <f>BK32+BM32</f>
        <v>0</v>
      </c>
      <c r="BP32" s="46">
        <f>IF(O32&gt;99,199,O32)</f>
        <v>199</v>
      </c>
      <c r="BQ32" s="46">
        <f>IF(P32="",0,P32)</f>
        <v>0</v>
      </c>
      <c r="BR32" s="46">
        <f>IF(R32&gt;99,199,R32)</f>
        <v>0</v>
      </c>
      <c r="BS32" s="46">
        <f>IF(S32="",0,S32)</f>
        <v>0</v>
      </c>
      <c r="BT32" s="46">
        <f>BP32+BR32</f>
        <v>199</v>
      </c>
      <c r="BU32" s="46">
        <f>IF(W32&gt;99,199,W32)</f>
        <v>0</v>
      </c>
      <c r="BV32" s="46">
        <f>IF(X32="",0,X32)</f>
        <v>0</v>
      </c>
      <c r="BW32" s="46">
        <f>IF(Z32&gt;99,199,Z32)</f>
        <v>0</v>
      </c>
      <c r="BX32" s="46">
        <f>IF(AA32="",0,AA32)</f>
        <v>0</v>
      </c>
      <c r="BY32" s="46">
        <f>BU32+BW32</f>
        <v>0</v>
      </c>
      <c r="BZ32" s="46">
        <f>IF(AE32&gt;99,199,AE32)</f>
        <v>0</v>
      </c>
      <c r="CA32" s="46">
        <f>IF(AF32="",0,AF32)</f>
        <v>0</v>
      </c>
      <c r="CB32" s="46">
        <f>IF(AH32&gt;99,199,AH32)</f>
        <v>0</v>
      </c>
      <c r="CC32" s="46">
        <f>IF(AI32="",0,AI32)</f>
        <v>0</v>
      </c>
      <c r="CD32" s="46">
        <f>BZ32+CB32</f>
        <v>0</v>
      </c>
      <c r="CE32" s="46">
        <f>IF(AM32&gt;99,199,AM32)</f>
        <v>0</v>
      </c>
      <c r="CF32" s="46">
        <f>IF(AN32="",0,AN32)</f>
        <v>0</v>
      </c>
      <c r="CG32" s="46">
        <f>IF(AP32&gt;99,199,AP32)</f>
        <v>0</v>
      </c>
      <c r="CH32" s="46">
        <f>IF(AQ32="",0,AQ32)</f>
        <v>0</v>
      </c>
      <c r="CI32" s="46">
        <f>CE32+CG32</f>
        <v>0</v>
      </c>
      <c r="CJ32" s="46">
        <f>IF(AU32&gt;99,199,AU32)</f>
        <v>0</v>
      </c>
      <c r="CK32" s="46">
        <f>IF(AV32="",0,AV32)</f>
        <v>0</v>
      </c>
      <c r="CL32" s="46">
        <f>IF(AX32&gt;99,199,AX32)</f>
        <v>0</v>
      </c>
      <c r="CM32" s="46">
        <f>IF(AY32="",0,AY32)</f>
        <v>0</v>
      </c>
      <c r="CN32" s="46">
        <f>CJ32+CL32</f>
        <v>0</v>
      </c>
    </row>
    <row r="33" spans="1:92" x14ac:dyDescent="0.2">
      <c r="A33" s="8">
        <v>22</v>
      </c>
      <c r="B33" s="8" t="s">
        <v>215</v>
      </c>
      <c r="C33" s="8" t="s">
        <v>343</v>
      </c>
      <c r="D33" s="8" t="s">
        <v>216</v>
      </c>
      <c r="E33" s="8" t="s">
        <v>334</v>
      </c>
      <c r="F33" s="8" t="s">
        <v>208</v>
      </c>
      <c r="N33" s="72">
        <v>99</v>
      </c>
      <c r="O33" s="106" t="s">
        <v>174</v>
      </c>
      <c r="V33" s="73">
        <v>90</v>
      </c>
      <c r="AD33" s="72">
        <v>99</v>
      </c>
      <c r="BC33" s="14">
        <f>N33+V33+AD33+AL33+AT33+BB33</f>
        <v>288</v>
      </c>
      <c r="BD33" s="28">
        <f>IF($O$4&gt;0,(LARGE(($N33,$V33,$AD33,$AL33,$AT33,$BB33),1)),"0")</f>
        <v>99</v>
      </c>
      <c r="BE33" s="28">
        <f>BC33-BD33</f>
        <v>189</v>
      </c>
      <c r="BK33" s="46">
        <f>IF(G33&gt;99,199,G33)</f>
        <v>0</v>
      </c>
      <c r="BL33" s="46">
        <f>IF(H33="",0,H33)</f>
        <v>0</v>
      </c>
      <c r="BM33" s="46">
        <f>IF(J33&gt;99,199,J33)</f>
        <v>0</v>
      </c>
      <c r="BN33" s="46">
        <f>IF(K33="",0,K33)</f>
        <v>0</v>
      </c>
      <c r="BO33" s="46">
        <f>BK33+BM33</f>
        <v>0</v>
      </c>
      <c r="BP33" s="46">
        <f>IF(O33&gt;99,199,O33)</f>
        <v>199</v>
      </c>
      <c r="BQ33" s="46">
        <f>IF(P33="",0,P33)</f>
        <v>0</v>
      </c>
      <c r="BR33" s="46">
        <f>IF(R33&gt;99,199,R33)</f>
        <v>0</v>
      </c>
      <c r="BS33" s="46">
        <f>IF(S33="",0,S33)</f>
        <v>0</v>
      </c>
      <c r="BT33" s="46">
        <f>BP33+BR33</f>
        <v>199</v>
      </c>
      <c r="BU33" s="46">
        <f>IF(W33&gt;99,199,W33)</f>
        <v>0</v>
      </c>
      <c r="BV33" s="46">
        <f>IF(X33="",0,X33)</f>
        <v>0</v>
      </c>
      <c r="BW33" s="46">
        <f>IF(Z33&gt;99,199,Z33)</f>
        <v>0</v>
      </c>
      <c r="BX33" s="46">
        <f>IF(AA33="",0,AA33)</f>
        <v>0</v>
      </c>
      <c r="BY33" s="46">
        <f>BU33+BW33</f>
        <v>0</v>
      </c>
      <c r="BZ33" s="46">
        <f>IF(AE33&gt;99,199,AE33)</f>
        <v>0</v>
      </c>
      <c r="CA33" s="46">
        <f>IF(AF33="",0,AF33)</f>
        <v>0</v>
      </c>
      <c r="CB33" s="46">
        <f>IF(AH33&gt;99,199,AH33)</f>
        <v>0</v>
      </c>
      <c r="CC33" s="46">
        <f>IF(AI33="",0,AI33)</f>
        <v>0</v>
      </c>
      <c r="CD33" s="46">
        <f>BZ33+CB33</f>
        <v>0</v>
      </c>
      <c r="CE33" s="46">
        <f>IF(AM33&gt;99,199,AM33)</f>
        <v>0</v>
      </c>
      <c r="CF33" s="46">
        <f>IF(AN33="",0,AN33)</f>
        <v>0</v>
      </c>
      <c r="CG33" s="46">
        <f>IF(AP33&gt;99,199,AP33)</f>
        <v>0</v>
      </c>
      <c r="CH33" s="46">
        <f>IF(AQ33="",0,AQ33)</f>
        <v>0</v>
      </c>
      <c r="CI33" s="46">
        <f>CE33+CG33</f>
        <v>0</v>
      </c>
      <c r="CJ33" s="46">
        <f>IF(AU33&gt;99,199,AU33)</f>
        <v>0</v>
      </c>
      <c r="CK33" s="46">
        <f>IF(AV33="",0,AV33)</f>
        <v>0</v>
      </c>
      <c r="CL33" s="46">
        <f>IF(AX33&gt;99,199,AX33)</f>
        <v>0</v>
      </c>
      <c r="CM33" s="46">
        <f>IF(AY33="",0,AY33)</f>
        <v>0</v>
      </c>
      <c r="CN33" s="46">
        <f>CJ33+CL33</f>
        <v>0</v>
      </c>
    </row>
    <row r="34" spans="1:92" x14ac:dyDescent="0.2">
      <c r="A34" s="8">
        <v>26</v>
      </c>
      <c r="B34" s="8" t="s">
        <v>408</v>
      </c>
      <c r="C34" s="8" t="s">
        <v>427</v>
      </c>
      <c r="D34" s="8" t="s">
        <v>409</v>
      </c>
      <c r="E34" s="8" t="s">
        <v>341</v>
      </c>
      <c r="F34" s="8" t="s">
        <v>178</v>
      </c>
      <c r="N34" s="72">
        <v>99</v>
      </c>
      <c r="O34" s="106">
        <v>0</v>
      </c>
      <c r="P34" s="81">
        <v>71</v>
      </c>
      <c r="Q34" s="81">
        <v>7</v>
      </c>
      <c r="U34" s="73">
        <v>3</v>
      </c>
      <c r="V34" s="73">
        <v>99</v>
      </c>
      <c r="W34" s="97">
        <v>0</v>
      </c>
      <c r="X34" s="79">
        <v>68</v>
      </c>
      <c r="Y34" s="79">
        <v>6.5</v>
      </c>
      <c r="Z34" s="97">
        <v>0</v>
      </c>
      <c r="AA34" s="79">
        <v>68</v>
      </c>
      <c r="AB34" s="79">
        <v>6.5</v>
      </c>
      <c r="AC34" s="72">
        <v>4</v>
      </c>
      <c r="AD34" s="72">
        <v>99</v>
      </c>
      <c r="BC34" s="14">
        <f>N34+V34+AD34+AL34+AT34+BB34</f>
        <v>297</v>
      </c>
      <c r="BD34" s="28">
        <f>IF($O$4&gt;0,(LARGE(($N34,$V34,$AD34,$AL34,$AT34,$BB34),1)),"0")</f>
        <v>99</v>
      </c>
      <c r="BE34" s="28">
        <f>BC34-BD34</f>
        <v>198</v>
      </c>
      <c r="BI34" s="8" t="s">
        <v>438</v>
      </c>
      <c r="BK34" s="46">
        <f>IF(G34&gt;99,199,G34)</f>
        <v>0</v>
      </c>
      <c r="BL34" s="46">
        <f>IF(H34="",0,H34)</f>
        <v>0</v>
      </c>
      <c r="BM34" s="46">
        <f>IF(J34&gt;99,199,J34)</f>
        <v>0</v>
      </c>
      <c r="BN34" s="46">
        <f>IF(K34="",0,K34)</f>
        <v>0</v>
      </c>
      <c r="BO34" s="46">
        <f>BK34+BM34</f>
        <v>0</v>
      </c>
      <c r="BP34" s="46">
        <f>IF(O34&gt;99,199,O34)</f>
        <v>0</v>
      </c>
      <c r="BQ34" s="46">
        <f>IF(P34="",0,P34)</f>
        <v>71</v>
      </c>
      <c r="BR34" s="46">
        <f>IF(R34&gt;99,199,R34)</f>
        <v>0</v>
      </c>
      <c r="BS34" s="46">
        <f>IF(S34="",0,S34)</f>
        <v>0</v>
      </c>
      <c r="BT34" s="46">
        <f>BP34+BR34</f>
        <v>0</v>
      </c>
      <c r="BU34" s="46">
        <f>IF(W34&gt;99,199,W34)</f>
        <v>0</v>
      </c>
      <c r="BV34" s="46">
        <f>IF(X34="",0,X34)</f>
        <v>68</v>
      </c>
      <c r="BW34" s="46">
        <f>IF(Z34&gt;99,199,Z34)</f>
        <v>0</v>
      </c>
      <c r="BX34" s="46">
        <f>IF(AA34="",0,AA34)</f>
        <v>68</v>
      </c>
      <c r="BY34" s="46">
        <f>BU34+BW34</f>
        <v>0</v>
      </c>
      <c r="BZ34" s="46">
        <f>IF(AE34&gt;99,199,AE34)</f>
        <v>0</v>
      </c>
      <c r="CA34" s="46">
        <f>IF(AF34="",0,AF34)</f>
        <v>0</v>
      </c>
      <c r="CB34" s="46">
        <f>IF(AH34&gt;99,199,AH34)</f>
        <v>0</v>
      </c>
      <c r="CC34" s="46">
        <f>IF(AI34="",0,AI34)</f>
        <v>0</v>
      </c>
      <c r="CD34" s="46">
        <f>BZ34+CB34</f>
        <v>0</v>
      </c>
      <c r="CE34" s="46">
        <f>IF(AM34&gt;99,199,AM34)</f>
        <v>0</v>
      </c>
      <c r="CF34" s="46">
        <f>IF(AN34="",0,AN34)</f>
        <v>0</v>
      </c>
      <c r="CG34" s="46">
        <f>IF(AP34&gt;99,199,AP34)</f>
        <v>0</v>
      </c>
      <c r="CH34" s="46">
        <f>IF(AQ34="",0,AQ34)</f>
        <v>0</v>
      </c>
      <c r="CI34" s="46">
        <f>CE34+CG34</f>
        <v>0</v>
      </c>
      <c r="CJ34" s="46">
        <f>IF(AU34&gt;99,199,AU34)</f>
        <v>0</v>
      </c>
      <c r="CK34" s="46">
        <f>IF(AV34="",0,AV34)</f>
        <v>0</v>
      </c>
      <c r="CL34" s="46">
        <f>IF(AX34&gt;99,199,AX34)</f>
        <v>0</v>
      </c>
      <c r="CM34" s="46">
        <f>IF(AY34="",0,AY34)</f>
        <v>0</v>
      </c>
      <c r="CN34" s="46">
        <f>CJ34+CL34</f>
        <v>0</v>
      </c>
    </row>
    <row r="35" spans="1:92" x14ac:dyDescent="0.2">
      <c r="A35" s="8">
        <v>26</v>
      </c>
      <c r="B35" s="8" t="s">
        <v>289</v>
      </c>
      <c r="C35" s="8" t="s">
        <v>378</v>
      </c>
      <c r="D35" s="8" t="s">
        <v>290</v>
      </c>
      <c r="E35" s="8" t="s">
        <v>341</v>
      </c>
      <c r="F35" s="8" t="s">
        <v>189</v>
      </c>
      <c r="N35" s="72">
        <v>99</v>
      </c>
      <c r="O35" s="106" t="s">
        <v>174</v>
      </c>
      <c r="V35" s="73">
        <v>99</v>
      </c>
      <c r="AD35" s="72">
        <v>99</v>
      </c>
      <c r="BC35" s="14">
        <f>N35+V35+AD35+AL35+AT35+BB35</f>
        <v>297</v>
      </c>
      <c r="BD35" s="28">
        <f>IF($O$4&gt;0,(LARGE(($N35,$V35,$AD35,$AL35,$AT35,$BB35),1)),"0")</f>
        <v>99</v>
      </c>
      <c r="BE35" s="28">
        <f>BC35-BD35</f>
        <v>198</v>
      </c>
      <c r="BI35" s="8" t="s">
        <v>438</v>
      </c>
      <c r="BK35" s="46">
        <f>IF(G35&gt;99,199,G35)</f>
        <v>0</v>
      </c>
      <c r="BL35" s="46">
        <f>IF(H35="",0,H35)</f>
        <v>0</v>
      </c>
      <c r="BM35" s="46">
        <f>IF(J35&gt;99,199,J35)</f>
        <v>0</v>
      </c>
      <c r="BN35" s="46">
        <f>IF(K35="",0,K35)</f>
        <v>0</v>
      </c>
      <c r="BO35" s="46">
        <f>BK35+BM35</f>
        <v>0</v>
      </c>
      <c r="BP35" s="46">
        <f>IF(O35&gt;99,199,O35)</f>
        <v>199</v>
      </c>
      <c r="BQ35" s="46">
        <f>IF(P35="",0,P35)</f>
        <v>0</v>
      </c>
      <c r="BR35" s="46">
        <f>IF(R35&gt;99,199,R35)</f>
        <v>0</v>
      </c>
      <c r="BS35" s="46">
        <f>IF(S35="",0,S35)</f>
        <v>0</v>
      </c>
      <c r="BT35" s="46">
        <f>BP35+BR35</f>
        <v>199</v>
      </c>
      <c r="BU35" s="46">
        <f>IF(W35&gt;99,199,W35)</f>
        <v>0</v>
      </c>
      <c r="BV35" s="46">
        <f>IF(X35="",0,X35)</f>
        <v>0</v>
      </c>
      <c r="BW35" s="46">
        <f>IF(Z35&gt;99,199,Z35)</f>
        <v>0</v>
      </c>
      <c r="BX35" s="46">
        <f>IF(AA35="",0,AA35)</f>
        <v>0</v>
      </c>
      <c r="BY35" s="46">
        <f>BU35+BW35</f>
        <v>0</v>
      </c>
      <c r="BZ35" s="46">
        <f>IF(AE35&gt;99,199,AE35)</f>
        <v>0</v>
      </c>
      <c r="CA35" s="46">
        <f>IF(AF35="",0,AF35)</f>
        <v>0</v>
      </c>
      <c r="CB35" s="46">
        <f>IF(AH35&gt;99,199,AH35)</f>
        <v>0</v>
      </c>
      <c r="CC35" s="46">
        <f>IF(AI35="",0,AI35)</f>
        <v>0</v>
      </c>
      <c r="CD35" s="46">
        <f>BZ35+CB35</f>
        <v>0</v>
      </c>
      <c r="CE35" s="46">
        <f>IF(AM35&gt;99,199,AM35)</f>
        <v>0</v>
      </c>
      <c r="CF35" s="46">
        <f>IF(AN35="",0,AN35)</f>
        <v>0</v>
      </c>
      <c r="CG35" s="46">
        <f>IF(AP35&gt;99,199,AP35)</f>
        <v>0</v>
      </c>
      <c r="CH35" s="46">
        <f>IF(AQ35="",0,AQ35)</f>
        <v>0</v>
      </c>
      <c r="CI35" s="46">
        <f>CE35+CG35</f>
        <v>0</v>
      </c>
      <c r="CJ35" s="46">
        <f>IF(AU35&gt;99,199,AU35)</f>
        <v>0</v>
      </c>
      <c r="CK35" s="46">
        <f>IF(AV35="",0,AV35)</f>
        <v>0</v>
      </c>
      <c r="CL35" s="46">
        <f>IF(AX35&gt;99,199,AX35)</f>
        <v>0</v>
      </c>
      <c r="CM35" s="46">
        <f>IF(AY35="",0,AY35)</f>
        <v>0</v>
      </c>
      <c r="CN35" s="46">
        <f>CJ35+CL35</f>
        <v>0</v>
      </c>
    </row>
    <row r="36" spans="1:92" x14ac:dyDescent="0.2">
      <c r="A36" s="8">
        <v>26</v>
      </c>
      <c r="B36" s="8" t="s">
        <v>202</v>
      </c>
      <c r="C36" s="8" t="s">
        <v>340</v>
      </c>
      <c r="D36" s="8" t="s">
        <v>203</v>
      </c>
      <c r="E36" s="8" t="s">
        <v>341</v>
      </c>
      <c r="F36" s="8" t="s">
        <v>150</v>
      </c>
      <c r="G36" s="97">
        <v>0</v>
      </c>
      <c r="H36" s="78">
        <v>70.5</v>
      </c>
      <c r="I36" s="78">
        <v>7</v>
      </c>
      <c r="J36" s="103">
        <v>0</v>
      </c>
      <c r="K36" s="79">
        <v>65.5</v>
      </c>
      <c r="L36" s="79">
        <v>6.5</v>
      </c>
      <c r="M36" s="72">
        <v>5</v>
      </c>
      <c r="N36" s="72">
        <v>99</v>
      </c>
      <c r="V36" s="73">
        <v>99</v>
      </c>
      <c r="AD36" s="72">
        <v>99</v>
      </c>
      <c r="BC36" s="14">
        <f>N36+V36+AD36+AL36+AT36+BB36</f>
        <v>297</v>
      </c>
      <c r="BD36" s="28">
        <f>IF($O$4&gt;0,(LARGE(($N36,$V36,$AD36,$AL36,$AT36,$BB36),1)),"0")</f>
        <v>99</v>
      </c>
      <c r="BE36" s="28">
        <f>BC36-BD36</f>
        <v>198</v>
      </c>
      <c r="BI36" s="8" t="s">
        <v>438</v>
      </c>
      <c r="BK36" s="46">
        <f>IF(G36&gt;99,199,G36)</f>
        <v>0</v>
      </c>
      <c r="BL36" s="46">
        <f>IF(H36="",0,H36)</f>
        <v>70.5</v>
      </c>
      <c r="BM36" s="46">
        <f>IF(J36&gt;99,199,J36)</f>
        <v>0</v>
      </c>
      <c r="BN36" s="46">
        <f>IF(K36="",0,K36)</f>
        <v>65.5</v>
      </c>
      <c r="BO36" s="46">
        <f>BK36+BM36</f>
        <v>0</v>
      </c>
      <c r="BP36" s="46">
        <f>IF(O36&gt;99,199,O36)</f>
        <v>0</v>
      </c>
      <c r="BQ36" s="46">
        <f>IF(P36="",0,P36)</f>
        <v>0</v>
      </c>
      <c r="BR36" s="46">
        <f>IF(R36&gt;99,199,R36)</f>
        <v>0</v>
      </c>
      <c r="BS36" s="46">
        <f>IF(S36="",0,S36)</f>
        <v>0</v>
      </c>
      <c r="BT36" s="46">
        <f>BP36+BR36</f>
        <v>0</v>
      </c>
      <c r="BU36" s="46">
        <f>IF(W36&gt;99,199,W36)</f>
        <v>0</v>
      </c>
      <c r="BV36" s="46">
        <f>IF(X36="",0,X36)</f>
        <v>0</v>
      </c>
      <c r="BW36" s="46">
        <f>IF(Z36&gt;99,199,Z36)</f>
        <v>0</v>
      </c>
      <c r="BX36" s="46">
        <f>IF(AA36="",0,AA36)</f>
        <v>0</v>
      </c>
      <c r="BY36" s="46">
        <f>BU36+BW36</f>
        <v>0</v>
      </c>
      <c r="BZ36" s="46">
        <f>IF(AE36&gt;99,199,AE36)</f>
        <v>0</v>
      </c>
      <c r="CA36" s="46">
        <f>IF(AF36="",0,AF36)</f>
        <v>0</v>
      </c>
      <c r="CB36" s="46">
        <f>IF(AH36&gt;99,199,AH36)</f>
        <v>0</v>
      </c>
      <c r="CC36" s="46">
        <f>IF(AI36="",0,AI36)</f>
        <v>0</v>
      </c>
      <c r="CD36" s="46">
        <f>BZ36+CB36</f>
        <v>0</v>
      </c>
      <c r="CE36" s="46">
        <f>IF(AM36&gt;99,199,AM36)</f>
        <v>0</v>
      </c>
      <c r="CF36" s="46">
        <f>IF(AN36="",0,AN36)</f>
        <v>0</v>
      </c>
      <c r="CG36" s="46">
        <f>IF(AP36&gt;99,199,AP36)</f>
        <v>0</v>
      </c>
      <c r="CH36" s="46">
        <f>IF(AQ36="",0,AQ36)</f>
        <v>0</v>
      </c>
      <c r="CI36" s="46">
        <f>CE36+CG36</f>
        <v>0</v>
      </c>
      <c r="CJ36" s="46">
        <f>IF(AU36&gt;99,199,AU36)</f>
        <v>0</v>
      </c>
      <c r="CK36" s="46">
        <f>IF(AV36="",0,AV36)</f>
        <v>0</v>
      </c>
      <c r="CL36" s="46">
        <f>IF(AX36&gt;99,199,AX36)</f>
        <v>0</v>
      </c>
      <c r="CM36" s="46">
        <f>IF(AY36="",0,AY36)</f>
        <v>0</v>
      </c>
      <c r="CN36" s="46">
        <f>CJ36+CL36</f>
        <v>0</v>
      </c>
    </row>
    <row r="37" spans="1:92" x14ac:dyDescent="0.2">
      <c r="A37" s="8">
        <v>26</v>
      </c>
      <c r="B37" s="8" t="s">
        <v>211</v>
      </c>
      <c r="C37" s="8" t="s">
        <v>344</v>
      </c>
      <c r="D37" s="8" t="s">
        <v>212</v>
      </c>
      <c r="E37" s="8" t="s">
        <v>334</v>
      </c>
      <c r="F37" s="8" t="s">
        <v>150</v>
      </c>
      <c r="G37" s="97">
        <v>0</v>
      </c>
      <c r="H37" s="78">
        <v>70.5</v>
      </c>
      <c r="I37" s="78">
        <v>7</v>
      </c>
      <c r="J37" s="103">
        <v>4</v>
      </c>
      <c r="K37" s="79">
        <v>70.5</v>
      </c>
      <c r="L37" s="79">
        <v>7</v>
      </c>
      <c r="M37" s="72">
        <v>9</v>
      </c>
      <c r="N37" s="72">
        <v>99</v>
      </c>
      <c r="V37" s="73">
        <v>99</v>
      </c>
      <c r="AD37" s="72">
        <v>99</v>
      </c>
      <c r="BC37" s="14">
        <f>N37+V37+AD37+AL37+AT37+BB37</f>
        <v>297</v>
      </c>
      <c r="BD37" s="28">
        <f>IF($O$4&gt;0,(LARGE(($N37,$V37,$AD37,$AL37,$AT37,$BB37),1)),"0")</f>
        <v>99</v>
      </c>
      <c r="BE37" s="28">
        <f>BC37-BD37</f>
        <v>198</v>
      </c>
      <c r="BI37" s="8" t="s">
        <v>438</v>
      </c>
      <c r="BK37" s="46">
        <f>IF(G37&gt;99,199,G37)</f>
        <v>0</v>
      </c>
      <c r="BL37" s="46">
        <f>IF(H37="",0,H37)</f>
        <v>70.5</v>
      </c>
      <c r="BM37" s="46">
        <f>IF(J37&gt;99,199,J37)</f>
        <v>4</v>
      </c>
      <c r="BN37" s="46">
        <f>IF(K37="",0,K37)</f>
        <v>70.5</v>
      </c>
      <c r="BO37" s="46">
        <f>BK37+BM37</f>
        <v>4</v>
      </c>
      <c r="BP37" s="46">
        <f>IF(O37&gt;99,199,O37)</f>
        <v>0</v>
      </c>
      <c r="BQ37" s="46">
        <f>IF(P37="",0,P37)</f>
        <v>0</v>
      </c>
      <c r="BR37" s="46">
        <f>IF(R37&gt;99,199,R37)</f>
        <v>0</v>
      </c>
      <c r="BS37" s="46">
        <f>IF(S37="",0,S37)</f>
        <v>0</v>
      </c>
      <c r="BT37" s="46">
        <f>BP37+BR37</f>
        <v>0</v>
      </c>
      <c r="BU37" s="46">
        <f>IF(W37&gt;99,199,W37)</f>
        <v>0</v>
      </c>
      <c r="BV37" s="46">
        <f>IF(X37="",0,X37)</f>
        <v>0</v>
      </c>
      <c r="BW37" s="46">
        <f>IF(Z37&gt;99,199,Z37)</f>
        <v>0</v>
      </c>
      <c r="BX37" s="46">
        <f>IF(AA37="",0,AA37)</f>
        <v>0</v>
      </c>
      <c r="BY37" s="46">
        <f>BU37+BW37</f>
        <v>0</v>
      </c>
      <c r="BZ37" s="46">
        <f>IF(AE37&gt;99,199,AE37)</f>
        <v>0</v>
      </c>
      <c r="CA37" s="46">
        <f>IF(AF37="",0,AF37)</f>
        <v>0</v>
      </c>
      <c r="CB37" s="46">
        <f>IF(AH37&gt;99,199,AH37)</f>
        <v>0</v>
      </c>
      <c r="CC37" s="46">
        <f>IF(AI37="",0,AI37)</f>
        <v>0</v>
      </c>
      <c r="CD37" s="46">
        <f>BZ37+CB37</f>
        <v>0</v>
      </c>
      <c r="CE37" s="46">
        <f>IF(AM37&gt;99,199,AM37)</f>
        <v>0</v>
      </c>
      <c r="CF37" s="46">
        <f>IF(AN37="",0,AN37)</f>
        <v>0</v>
      </c>
      <c r="CG37" s="46">
        <f>IF(AP37&gt;99,199,AP37)</f>
        <v>0</v>
      </c>
      <c r="CH37" s="46">
        <f>IF(AQ37="",0,AQ37)</f>
        <v>0</v>
      </c>
      <c r="CI37" s="46">
        <f>CE37+CG37</f>
        <v>0</v>
      </c>
      <c r="CJ37" s="46">
        <f>IF(AU37&gt;99,199,AU37)</f>
        <v>0</v>
      </c>
      <c r="CK37" s="46">
        <f>IF(AV37="",0,AV37)</f>
        <v>0</v>
      </c>
      <c r="CL37" s="46">
        <f>IF(AX37&gt;99,199,AX37)</f>
        <v>0</v>
      </c>
      <c r="CM37" s="46">
        <f>IF(AY37="",0,AY37)</f>
        <v>0</v>
      </c>
      <c r="CN37" s="46">
        <f>CJ37+CL37</f>
        <v>0</v>
      </c>
    </row>
    <row r="38" spans="1:92" x14ac:dyDescent="0.2">
      <c r="A38" s="8">
        <v>26</v>
      </c>
      <c r="B38" s="8" t="s">
        <v>228</v>
      </c>
      <c r="C38" s="8" t="s">
        <v>351</v>
      </c>
      <c r="D38" s="8" t="s">
        <v>229</v>
      </c>
      <c r="E38" s="8" t="s">
        <v>341</v>
      </c>
      <c r="F38" s="8" t="s">
        <v>150</v>
      </c>
      <c r="G38" s="97">
        <v>8</v>
      </c>
      <c r="H38" s="78">
        <v>67.5</v>
      </c>
      <c r="I38" s="78">
        <v>6.5</v>
      </c>
      <c r="M38" s="72">
        <v>15</v>
      </c>
      <c r="N38" s="72">
        <v>99</v>
      </c>
      <c r="V38" s="73">
        <v>99</v>
      </c>
      <c r="AD38" s="72">
        <v>99</v>
      </c>
      <c r="BC38" s="14">
        <f>N38+V38+AD38+AL38+AT38+BB38</f>
        <v>297</v>
      </c>
      <c r="BD38" s="28">
        <f>IF($O$4&gt;0,(LARGE(($N38,$V38,$AD38,$AL38,$AT38,$BB38),1)),"0")</f>
        <v>99</v>
      </c>
      <c r="BE38" s="28">
        <f>BC38-BD38</f>
        <v>198</v>
      </c>
      <c r="BI38" s="123" t="s">
        <v>438</v>
      </c>
      <c r="BK38" s="46">
        <f>IF(G38&gt;99,199,G38)</f>
        <v>8</v>
      </c>
      <c r="BL38" s="46">
        <f>IF(H38="",0,H38)</f>
        <v>67.5</v>
      </c>
      <c r="BM38" s="46">
        <f>IF(J38&gt;99,199,J38)</f>
        <v>0</v>
      </c>
      <c r="BN38" s="46">
        <f>IF(K38="",0,K38)</f>
        <v>0</v>
      </c>
      <c r="BO38" s="46">
        <f>BK38+BM38</f>
        <v>8</v>
      </c>
      <c r="BP38" s="46">
        <f>IF(O38&gt;99,199,O38)</f>
        <v>0</v>
      </c>
      <c r="BQ38" s="46">
        <f>IF(P38="",0,P38)</f>
        <v>0</v>
      </c>
      <c r="BR38" s="46">
        <f>IF(R38&gt;99,199,R38)</f>
        <v>0</v>
      </c>
      <c r="BS38" s="46">
        <f>IF(S38="",0,S38)</f>
        <v>0</v>
      </c>
      <c r="BT38" s="46">
        <f>BP38+BR38</f>
        <v>0</v>
      </c>
      <c r="BU38" s="46">
        <f>IF(W38&gt;99,199,W38)</f>
        <v>0</v>
      </c>
      <c r="BV38" s="46">
        <f>IF(X38="",0,X38)</f>
        <v>0</v>
      </c>
      <c r="BW38" s="46">
        <f>IF(Z38&gt;99,199,Z38)</f>
        <v>0</v>
      </c>
      <c r="BX38" s="46">
        <f>IF(AA38="",0,AA38)</f>
        <v>0</v>
      </c>
      <c r="BY38" s="46">
        <f>BU38+BW38</f>
        <v>0</v>
      </c>
      <c r="BZ38" s="46">
        <f>IF(AE38&gt;99,199,AE38)</f>
        <v>0</v>
      </c>
      <c r="CA38" s="46">
        <f>IF(AF38="",0,AF38)</f>
        <v>0</v>
      </c>
      <c r="CB38" s="46">
        <f>IF(AH38&gt;99,199,AH38)</f>
        <v>0</v>
      </c>
      <c r="CC38" s="46">
        <f>IF(AI38="",0,AI38)</f>
        <v>0</v>
      </c>
      <c r="CD38" s="46">
        <f>BZ38+CB38</f>
        <v>0</v>
      </c>
      <c r="CE38" s="46">
        <f>IF(AM38&gt;99,199,AM38)</f>
        <v>0</v>
      </c>
      <c r="CF38" s="46">
        <f>IF(AN38="",0,AN38)</f>
        <v>0</v>
      </c>
      <c r="CG38" s="46">
        <f>IF(AP38&gt;99,199,AP38)</f>
        <v>0</v>
      </c>
      <c r="CH38" s="46">
        <f>IF(AQ38="",0,AQ38)</f>
        <v>0</v>
      </c>
      <c r="CI38" s="46">
        <f>CE38+CG38</f>
        <v>0</v>
      </c>
      <c r="CJ38" s="46">
        <f>IF(AU38&gt;99,199,AU38)</f>
        <v>0</v>
      </c>
      <c r="CK38" s="46">
        <f>IF(AV38="",0,AV38)</f>
        <v>0</v>
      </c>
      <c r="CL38" s="46">
        <f>IF(AX38&gt;99,199,AX38)</f>
        <v>0</v>
      </c>
      <c r="CM38" s="46">
        <f>IF(AY38="",0,AY38)</f>
        <v>0</v>
      </c>
      <c r="CN38" s="46">
        <f>CJ38+CL38</f>
        <v>0</v>
      </c>
    </row>
    <row r="39" spans="1:92" x14ac:dyDescent="0.2">
      <c r="A39" s="8">
        <v>26</v>
      </c>
      <c r="B39" s="8" t="s">
        <v>233</v>
      </c>
      <c r="C39" s="8" t="s">
        <v>354</v>
      </c>
      <c r="D39" s="8" t="s">
        <v>234</v>
      </c>
      <c r="E39" s="8" t="s">
        <v>334</v>
      </c>
      <c r="F39" s="8" t="s">
        <v>165</v>
      </c>
      <c r="G39" s="97" t="s">
        <v>166</v>
      </c>
      <c r="N39" s="72">
        <v>99</v>
      </c>
      <c r="V39" s="73">
        <v>99</v>
      </c>
      <c r="AD39" s="72">
        <v>99</v>
      </c>
      <c r="BC39" s="14">
        <f>N39+V39+AD39+AL39+AT39+BB39</f>
        <v>297</v>
      </c>
      <c r="BD39" s="28">
        <f>IF($O$4&gt;0,(LARGE(($N39,$V39,$AD39,$AL39,$AT39,$BB39),1)),"0")</f>
        <v>99</v>
      </c>
      <c r="BE39" s="28">
        <f>BC39-BD39</f>
        <v>198</v>
      </c>
      <c r="BK39" s="46">
        <f>IF(G39&gt;99,199,G39)</f>
        <v>199</v>
      </c>
      <c r="BL39" s="46">
        <f>IF(H39="",0,H39)</f>
        <v>0</v>
      </c>
      <c r="BM39" s="46">
        <f>IF(J39&gt;99,199,J39)</f>
        <v>0</v>
      </c>
      <c r="BN39" s="46">
        <f>IF(K39="",0,K39)</f>
        <v>0</v>
      </c>
      <c r="BO39" s="46">
        <f>BK39+BM39</f>
        <v>199</v>
      </c>
      <c r="BP39" s="46">
        <f>IF(O39&gt;99,199,O39)</f>
        <v>0</v>
      </c>
      <c r="BQ39" s="46">
        <f>IF(P39="",0,P39)</f>
        <v>0</v>
      </c>
      <c r="BR39" s="46">
        <f>IF(R39&gt;99,199,R39)</f>
        <v>0</v>
      </c>
      <c r="BS39" s="46">
        <f>IF(S39="",0,S39)</f>
        <v>0</v>
      </c>
      <c r="BT39" s="46">
        <f>BP39+BR39</f>
        <v>0</v>
      </c>
      <c r="BU39" s="46">
        <f>IF(W39&gt;99,199,W39)</f>
        <v>0</v>
      </c>
      <c r="BV39" s="46">
        <f>IF(X39="",0,X39)</f>
        <v>0</v>
      </c>
      <c r="BW39" s="46">
        <f>IF(Z39&gt;99,199,Z39)</f>
        <v>0</v>
      </c>
      <c r="BX39" s="46">
        <f>IF(AA39="",0,AA39)</f>
        <v>0</v>
      </c>
      <c r="BY39" s="46">
        <f>BU39+BW39</f>
        <v>0</v>
      </c>
      <c r="BZ39" s="46">
        <f>IF(AE39&gt;99,199,AE39)</f>
        <v>0</v>
      </c>
      <c r="CA39" s="46">
        <f>IF(AF39="",0,AF39)</f>
        <v>0</v>
      </c>
      <c r="CB39" s="46">
        <f>IF(AH39&gt;99,199,AH39)</f>
        <v>0</v>
      </c>
      <c r="CC39" s="46">
        <f>IF(AI39="",0,AI39)</f>
        <v>0</v>
      </c>
      <c r="CD39" s="46">
        <f>BZ39+CB39</f>
        <v>0</v>
      </c>
      <c r="CE39" s="46">
        <f>IF(AM39&gt;99,199,AM39)</f>
        <v>0</v>
      </c>
      <c r="CF39" s="46">
        <f>IF(AN39="",0,AN39)</f>
        <v>0</v>
      </c>
      <c r="CG39" s="46">
        <f>IF(AP39&gt;99,199,AP39)</f>
        <v>0</v>
      </c>
      <c r="CH39" s="46">
        <f>IF(AQ39="",0,AQ39)</f>
        <v>0</v>
      </c>
      <c r="CI39" s="46">
        <f>CE39+CG39</f>
        <v>0</v>
      </c>
      <c r="CJ39" s="46">
        <f>IF(AU39&gt;99,199,AU39)</f>
        <v>0</v>
      </c>
      <c r="CK39" s="46">
        <f>IF(AV39="",0,AV39)</f>
        <v>0</v>
      </c>
      <c r="CL39" s="46">
        <f>IF(AX39&gt;99,199,AX39)</f>
        <v>0</v>
      </c>
      <c r="CM39" s="46">
        <f>IF(AY39="",0,AY39)</f>
        <v>0</v>
      </c>
      <c r="CN39" s="46">
        <f>CJ39+CL39</f>
        <v>0</v>
      </c>
    </row>
    <row r="40" spans="1:92" x14ac:dyDescent="0.2">
      <c r="A40" s="8">
        <v>26</v>
      </c>
      <c r="B40" s="8" t="s">
        <v>237</v>
      </c>
      <c r="C40" s="8" t="s">
        <v>356</v>
      </c>
      <c r="D40" s="8" t="s">
        <v>238</v>
      </c>
      <c r="E40" s="8" t="s">
        <v>334</v>
      </c>
      <c r="F40" s="8" t="s">
        <v>189</v>
      </c>
      <c r="G40" s="97" t="s">
        <v>174</v>
      </c>
      <c r="N40" s="72">
        <v>99</v>
      </c>
      <c r="V40" s="73">
        <v>99</v>
      </c>
      <c r="AD40" s="72">
        <v>99</v>
      </c>
      <c r="BC40" s="14">
        <f>N40+V40+AD40+AL40+AT40+BB40</f>
        <v>297</v>
      </c>
      <c r="BD40" s="28">
        <f>IF($O$4&gt;0,(LARGE(($N40,$V40,$AD40,$AL40,$AT40,$BB40),1)),"0")</f>
        <v>99</v>
      </c>
      <c r="BE40" s="28">
        <f>BC40-BD40</f>
        <v>198</v>
      </c>
      <c r="BI40" s="8" t="s">
        <v>438</v>
      </c>
      <c r="BK40" s="46">
        <f>IF(G40&gt;99,199,G40)</f>
        <v>199</v>
      </c>
      <c r="BL40" s="46">
        <f>IF(H40="",0,H40)</f>
        <v>0</v>
      </c>
      <c r="BM40" s="46">
        <f>IF(J40&gt;99,199,J40)</f>
        <v>0</v>
      </c>
      <c r="BN40" s="46">
        <f>IF(K40="",0,K40)</f>
        <v>0</v>
      </c>
      <c r="BO40" s="46">
        <f>BK40+BM40</f>
        <v>199</v>
      </c>
      <c r="BP40" s="46">
        <f>IF(O40&gt;99,199,O40)</f>
        <v>0</v>
      </c>
      <c r="BQ40" s="46">
        <f>IF(P40="",0,P40)</f>
        <v>0</v>
      </c>
      <c r="BR40" s="46">
        <f>IF(R40&gt;99,199,R40)</f>
        <v>0</v>
      </c>
      <c r="BS40" s="46">
        <f>IF(S40="",0,S40)</f>
        <v>0</v>
      </c>
      <c r="BT40" s="46">
        <f>BP40+BR40</f>
        <v>0</v>
      </c>
      <c r="BU40" s="46">
        <f>IF(W40&gt;99,199,W40)</f>
        <v>0</v>
      </c>
      <c r="BV40" s="46">
        <f>IF(X40="",0,X40)</f>
        <v>0</v>
      </c>
      <c r="BW40" s="46">
        <f>IF(Z40&gt;99,199,Z40)</f>
        <v>0</v>
      </c>
      <c r="BX40" s="46">
        <f>IF(AA40="",0,AA40)</f>
        <v>0</v>
      </c>
      <c r="BY40" s="46">
        <f>BU40+BW40</f>
        <v>0</v>
      </c>
      <c r="BZ40" s="46">
        <f>IF(AE40&gt;99,199,AE40)</f>
        <v>0</v>
      </c>
      <c r="CA40" s="46">
        <f>IF(AF40="",0,AF40)</f>
        <v>0</v>
      </c>
      <c r="CB40" s="46">
        <f>IF(AH40&gt;99,199,AH40)</f>
        <v>0</v>
      </c>
      <c r="CC40" s="46">
        <f>IF(AI40="",0,AI40)</f>
        <v>0</v>
      </c>
      <c r="CD40" s="46">
        <f>BZ40+CB40</f>
        <v>0</v>
      </c>
      <c r="CE40" s="46">
        <f>IF(AM40&gt;99,199,AM40)</f>
        <v>0</v>
      </c>
      <c r="CF40" s="46">
        <f>IF(AN40="",0,AN40)</f>
        <v>0</v>
      </c>
      <c r="CG40" s="46">
        <f>IF(AP40&gt;99,199,AP40)</f>
        <v>0</v>
      </c>
      <c r="CH40" s="46">
        <f>IF(AQ40="",0,AQ40)</f>
        <v>0</v>
      </c>
      <c r="CI40" s="46">
        <f>CE40+CG40</f>
        <v>0</v>
      </c>
      <c r="CJ40" s="46">
        <f>IF(AU40&gt;99,199,AU40)</f>
        <v>0</v>
      </c>
      <c r="CK40" s="46">
        <f>IF(AV40="",0,AV40)</f>
        <v>0</v>
      </c>
      <c r="CL40" s="46">
        <f>IF(AX40&gt;99,199,AX40)</f>
        <v>0</v>
      </c>
      <c r="CM40" s="46">
        <f>IF(AY40="",0,AY40)</f>
        <v>0</v>
      </c>
      <c r="CN40" s="46">
        <f>CJ40+CL40</f>
        <v>0</v>
      </c>
    </row>
  </sheetData>
  <sheetProtection sheet="1" objects="1" scenarios="1"/>
  <sortState ref="A9:CN40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operator="lessThan" allowBlank="1" showInputMessage="1" showErrorMessage="1" sqref="O1:O2 AE1:AE2 AU1:AU2 O9:O65425 AE9:AE65425 AU9:AU65425"/>
    <dataValidation type="decimal" allowBlank="1" showInputMessage="1" showErrorMessage="1" sqref="L1:L2 I1:I2 T1:T2 Q1:Q2 AG1:AG2 AB1:AB2 Y1:Y2 AJ1:AJ2 AR1:AR2 AO1:AO2 AW1:AW2 AZ1:AZ2 L9:L65425 Y9:Y65425 T9:T65425 I9:I65425 AB9:AB65425 AG9:AG65425 Q9:Q65425 AJ9:AJ65425 AO9:AO65425 AR9:AR65425 AW9:AW65425 AZ9:AZ65425">
      <formula1>0</formula1>
      <formula2>10</formula2>
    </dataValidation>
    <dataValidation type="decimal" allowBlank="1" showInputMessage="1" showErrorMessage="1" sqref="H1:H2 K1:K2 P1:P2 S1:S2 X1:X2 AA1:AA2 AI1:AI2 AF1:AF2 AN1:AN2 AQ1:AQ2 AY1:AY2 AV1:AV2 AI9:AI65425 H9:H65425 AA9:AA65425 X9:X65425 P9:P65425 S9:S65425 K9:K65425 AF9:AF65425 AQ9:AQ65425 AN9:AN65425 AY9:AY65425 AV9:AV65425">
      <formula1>0</formula1>
      <formula2>100</formula2>
    </dataValidation>
    <dataValidation type="list" allowBlank="1" showInputMessage="1" showErrorMessage="1" sqref="BH1:BH2 BH9:BH65425">
      <formula1>"ja,nee"</formula1>
    </dataValidation>
    <dataValidation type="whole" operator="lessThan" allowBlank="1" showInputMessage="1" showErrorMessage="1" sqref="BG6">
      <formula1>340</formula1>
    </dataValidation>
    <dataValidation type="whole" operator="lessThan" allowBlank="1" showInputMessage="1" showErrorMessage="1" sqref="BG5">
      <formula1>9</formula1>
    </dataValidation>
    <dataValidation type="whole" allowBlank="1" showInputMessage="1" showErrorMessage="1" sqref="BG4">
      <formula1>1</formula1>
      <formula2>2</formula2>
    </dataValidation>
    <dataValidation type="whole" allowBlank="1" showInputMessage="1" showErrorMessage="1" sqref="BG3">
      <formula1>1</formula1>
      <formula2>4</formula2>
    </dataValidation>
  </dataValidations>
  <printOptions headings="1" gridLines="1"/>
  <pageMargins left="0.19685039370078741" right="0" top="0.98425196850393704" bottom="0.98425196850393704" header="0.51181102362204722" footer="0.51181102362204722"/>
  <pageSetup paperSize="9" scale="6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2817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18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12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19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20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0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1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2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3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4" r:id="rId11" name="Button 8">
              <controlPr defaultSize="0" print="0" autoFill="0" autoPict="0" macro="[0]!Sort_Pl_Punten_3">
                <anchor moveWithCells="1" sizeWithCells="1">
                  <from>
                    <xdr:col>28</xdr:col>
                    <xdr:colOff>190500</xdr:colOff>
                    <xdr:row>7</xdr:row>
                    <xdr:rowOff>19050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5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6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7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8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29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19050</xdr:colOff>
                    <xdr:row>7</xdr:row>
                    <xdr:rowOff>9525</xdr:rowOff>
                  </from>
                  <to>
                    <xdr:col>28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0" r:id="rId17" name="Button 1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1" r:id="rId18" name="Button 15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36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2" r:id="rId19" name="Button 16">
              <controlPr defaultSize="0" print="0" autoFill="0" autoPict="0" macro="[0]!Sort_Pl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45</xdr:col>
                    <xdr:colOff>190500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3" r:id="rId20" name="Button 17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44</xdr:col>
                    <xdr:colOff>38100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4" r:id="rId21" name="Button 18">
              <controlPr defaultSize="0" print="0" autoFill="0" autoPict="0" macro="[0]!Sort_Pl_Punten_4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52</xdr:col>
                    <xdr:colOff>9525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5" r:id="rId22" name="Button 19">
              <controlPr defaultSize="0" print="0" autoFill="0" autoPict="0" macro="[0]!Sort_Pl_Punten_6">
                <anchor moveWithCells="1" sizeWithCells="1">
                  <from>
                    <xdr:col>53</xdr:col>
                    <xdr:colOff>28575</xdr:colOff>
                    <xdr:row>7</xdr:row>
                    <xdr:rowOff>0</xdr:rowOff>
                  </from>
                  <to>
                    <xdr:col>53</xdr:col>
                    <xdr:colOff>190500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36" r:id="rId23" name="Button 20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37</xdr:col>
                    <xdr:colOff>171450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pageSetUpPr fitToPage="1"/>
  </sheetPr>
  <dimension ref="A1:CN10"/>
  <sheetViews>
    <sheetView workbookViewId="0">
      <pane xSplit="5" ySplit="8" topLeftCell="F9" activePane="bottomRight" state="frozen"/>
      <selection activeCell="C4" sqref="C4:E4"/>
      <selection pane="topRight" activeCell="C4" sqref="C4:E4"/>
      <selection pane="bottomLeft" activeCell="C4" sqref="C4:E4"/>
      <selection pane="bottomRight" activeCell="BG10" sqref="BG10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8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2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132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120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/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273</v>
      </c>
      <c r="C9" s="8" t="s">
        <v>357</v>
      </c>
      <c r="D9" s="8" t="s">
        <v>274</v>
      </c>
      <c r="E9" s="8" t="s">
        <v>372</v>
      </c>
      <c r="F9" s="8" t="s">
        <v>153</v>
      </c>
      <c r="G9" s="97">
        <v>0</v>
      </c>
      <c r="H9" s="93">
        <v>60.18</v>
      </c>
      <c r="J9" s="103" t="s">
        <v>275</v>
      </c>
      <c r="M9" s="72">
        <v>1</v>
      </c>
      <c r="N9" s="72">
        <v>1</v>
      </c>
      <c r="O9" s="106">
        <v>0</v>
      </c>
      <c r="P9" s="95">
        <v>65.790000000000006</v>
      </c>
      <c r="U9" s="73">
        <v>1</v>
      </c>
      <c r="V9" s="73">
        <v>1</v>
      </c>
      <c r="AD9" s="72">
        <v>99</v>
      </c>
      <c r="BC9" s="14">
        <f>N9+V9+AD9+AL9+AT9+BB9</f>
        <v>101</v>
      </c>
      <c r="BD9" s="28">
        <f>IF($O$4&gt;0,(LARGE(($N9,$V9,$AD9,$AL9,$AT9,$BB9),1)),"0")</f>
        <v>99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IF(H9&gt;99,0,H9)</f>
        <v>60.18</v>
      </c>
      <c r="BM9" s="46">
        <f>IF(J9&gt;99,199,J9)</f>
        <v>199</v>
      </c>
      <c r="BN9" s="46">
        <f>IF(K9&gt;99,0,K9)</f>
        <v>0</v>
      </c>
      <c r="BO9" s="46">
        <f>BK9+BM9</f>
        <v>199</v>
      </c>
      <c r="BP9" s="46">
        <f>IF(O9&gt;99,199,O9)</f>
        <v>0</v>
      </c>
      <c r="BQ9" s="46">
        <f>IF(P9&gt;99,0,P9)</f>
        <v>65.790000000000006</v>
      </c>
      <c r="BR9" s="46">
        <f>IF(R9&gt;99,199,R9)</f>
        <v>0</v>
      </c>
      <c r="BS9" s="46">
        <f>IF(S9&gt;99,0,S9)</f>
        <v>0</v>
      </c>
      <c r="BT9" s="46">
        <f>BP9+BR9</f>
        <v>0</v>
      </c>
      <c r="BU9" s="46">
        <f>IF(W9&gt;99,199,W9)</f>
        <v>0</v>
      </c>
      <c r="BV9" s="46">
        <f>IF(X9&gt;99,0,X9)</f>
        <v>0</v>
      </c>
      <c r="BW9" s="46">
        <f>IF(Z9&gt;99,199,Z9)</f>
        <v>0</v>
      </c>
      <c r="BX9" s="46">
        <f>IF(AA9&gt;99,0,AA9)</f>
        <v>0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282</v>
      </c>
      <c r="C10" s="8" t="s">
        <v>360</v>
      </c>
      <c r="D10" s="8" t="s">
        <v>283</v>
      </c>
      <c r="E10" s="8" t="s">
        <v>372</v>
      </c>
      <c r="F10" s="8" t="s">
        <v>153</v>
      </c>
      <c r="G10" s="97">
        <v>12</v>
      </c>
      <c r="H10" s="93">
        <v>89.7</v>
      </c>
      <c r="M10" s="72">
        <v>2</v>
      </c>
      <c r="N10" s="72">
        <v>2</v>
      </c>
      <c r="V10" s="73">
        <v>99</v>
      </c>
      <c r="AD10" s="72">
        <v>99</v>
      </c>
      <c r="BC10" s="14">
        <f>N10+V10+AD10+AL10+AT10+BB10</f>
        <v>200</v>
      </c>
      <c r="BD10" s="28">
        <f>IF($O$4&gt;0,(LARGE(($N10,$V10,$AD10,$AL10,$AT10,$BB10),1)),"0")</f>
        <v>99</v>
      </c>
      <c r="BE10" s="28">
        <f>BC10-BD10</f>
        <v>101</v>
      </c>
      <c r="BK10" s="46">
        <f>IF(G10&gt;99,199,G10)</f>
        <v>12</v>
      </c>
      <c r="BL10" s="46">
        <f>IF(H10&gt;99,0,H10)</f>
        <v>89.7</v>
      </c>
      <c r="BM10" s="46">
        <f>IF(J10&gt;99,199,J10)</f>
        <v>0</v>
      </c>
      <c r="BN10" s="46">
        <f>IF(K10&gt;99,0,K10)</f>
        <v>0</v>
      </c>
      <c r="BO10" s="46">
        <f>BK10+BM10</f>
        <v>12</v>
      </c>
      <c r="BP10" s="46">
        <f>IF(O10&gt;99,199,O10)</f>
        <v>0</v>
      </c>
      <c r="BQ10" s="46">
        <f>IF(P10&gt;99,0,P10)</f>
        <v>0</v>
      </c>
      <c r="BR10" s="46">
        <f>IF(R10&gt;99,199,R10)</f>
        <v>0</v>
      </c>
      <c r="BS10" s="46">
        <f>IF(S10&gt;99,0,S10)</f>
        <v>0</v>
      </c>
      <c r="BT10" s="46">
        <f>BP10+BR10</f>
        <v>0</v>
      </c>
      <c r="BU10" s="46">
        <f>IF(W10&gt;99,199,W10)</f>
        <v>0</v>
      </c>
      <c r="BV10" s="46">
        <f>IF(X10&gt;99,0,X10)</f>
        <v>0</v>
      </c>
      <c r="BW10" s="46">
        <f>IF(Z10&gt;99,199,Z10)</f>
        <v>0</v>
      </c>
      <c r="BX10" s="46">
        <f>IF(AA10&gt;99,0,AA10)</f>
        <v>0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</sheetData>
  <sheetProtection sheet="1" objects="1" scenarios="1"/>
  <sortState ref="A9:CN10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36">
      <formula1>"ja,nee"</formula1>
    </dataValidation>
    <dataValidation type="decimal" allowBlank="1" showInputMessage="1" showErrorMessage="1" sqref="H1:H2 K1:K2 P1:P2 S1:S2 X1:X2 AA1:AA2 AI1:AI2 AF1:AF2 AN1:AN2 AQ1:AQ2 AY1:AY2 AV1:AV2 AV9:AV65436 AY9:AY65436 AN9:AN65436 AQ9:AQ65436 AF9:AF65436 K9:K65436 S9:S65436 P9:P65436 X9:X65436 AA9:AA65436 H9:H65436 AI9:AI65436">
      <formula1>0</formula1>
      <formula2>999</formula2>
    </dataValidation>
    <dataValidation type="decimal" allowBlank="1" showInputMessage="1" showErrorMessage="1" sqref="L1:L2 I1:I2 T1:T2 Q1:Q2 AG1:AG2 AB1:AB2 Y1:Y2 AJ1:AJ2 AR1:AR2 AO1:AO2 AW1:AW2 AZ1:AZ2 AZ9:AZ65436 AW9:AW65436 AR9:AR65436 AO9:AO65436 AJ9:AJ65436 Q9:Q65436 AG9:AG65436 AB9:AB65436 I9:I65436 T9:T65436 Y9:Y65436 L9:L65436">
      <formula1>0</formula1>
      <formula2>10</formula2>
    </dataValidation>
    <dataValidation operator="lessThan" allowBlank="1" showInputMessage="1" showErrorMessage="1" sqref="O1:O2 AE1:AE2 AU1:AU2 AU9:AU65436 AE9:AE65436 O9:O65436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673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4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5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6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7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8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9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0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1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2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3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4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5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6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7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8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89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0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1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92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8">
    <pageSetUpPr fitToPage="1"/>
  </sheetPr>
  <dimension ref="A1:CN37"/>
  <sheetViews>
    <sheetView workbookViewId="0">
      <pane xSplit="5" ySplit="8" topLeftCell="G9" activePane="bottomRight" state="frozen"/>
      <selection activeCell="C4" sqref="C4:E4"/>
      <selection pane="topRight" activeCell="C4" sqref="C4:E4"/>
      <selection pane="bottomLeft" activeCell="C4" sqref="C4:E4"/>
      <selection pane="bottomRight" activeCell="BG37" sqref="BG37"/>
    </sheetView>
  </sheetViews>
  <sheetFormatPr defaultColWidth="9.140625" defaultRowHeight="12.75" x14ac:dyDescent="0.2"/>
  <cols>
    <col min="1" max="1" width="4.7109375" style="8" customWidth="1"/>
    <col min="2" max="2" width="10.140625" style="8" customWidth="1"/>
    <col min="3" max="4" width="22.7109375" style="8" customWidth="1"/>
    <col min="5" max="5" width="6.7109375" style="8" customWidth="1"/>
    <col min="6" max="6" width="18.7109375" style="8" customWidth="1"/>
    <col min="7" max="7" width="3.7109375" style="97" customWidth="1"/>
    <col min="8" max="8" width="5.28515625" style="93" customWidth="1"/>
    <col min="9" max="9" width="4.140625" style="78" hidden="1" customWidth="1"/>
    <col min="10" max="10" width="3.7109375" style="103" customWidth="1"/>
    <col min="11" max="11" width="5.28515625" style="94" customWidth="1"/>
    <col min="12" max="12" width="4.140625" style="79" hidden="1" customWidth="1"/>
    <col min="13" max="14" width="3" style="72" customWidth="1"/>
    <col min="15" max="15" width="3.7109375" style="106" customWidth="1"/>
    <col min="16" max="16" width="5.28515625" style="95" customWidth="1"/>
    <col min="17" max="17" width="4.140625" style="81" hidden="1" customWidth="1"/>
    <col min="18" max="18" width="3.7109375" style="106" customWidth="1"/>
    <col min="19" max="19" width="5.28515625" style="95" customWidth="1"/>
    <col min="20" max="20" width="4.140625" style="81" hidden="1" customWidth="1"/>
    <col min="21" max="22" width="3" style="73" customWidth="1"/>
    <col min="23" max="23" width="3.7109375" style="97" customWidth="1"/>
    <col min="24" max="24" width="5.28515625" style="94" customWidth="1"/>
    <col min="25" max="25" width="4.140625" style="79" hidden="1" customWidth="1"/>
    <col min="26" max="26" width="3.7109375" style="97" customWidth="1"/>
    <col min="27" max="27" width="5.28515625" style="94" customWidth="1"/>
    <col min="28" max="28" width="4.140625" style="79" hidden="1" customWidth="1"/>
    <col min="29" max="30" width="3" style="72" customWidth="1"/>
    <col min="31" max="31" width="3.7109375" style="106" hidden="1" customWidth="1"/>
    <col min="32" max="32" width="5.28515625" style="95" hidden="1" customWidth="1"/>
    <col min="33" max="33" width="4.140625" style="81" hidden="1" customWidth="1"/>
    <col min="34" max="34" width="3.7109375" style="106" hidden="1" customWidth="1"/>
    <col min="35" max="35" width="5.28515625" style="95" hidden="1" customWidth="1"/>
    <col min="36" max="36" width="4.140625" style="81" hidden="1" customWidth="1"/>
    <col min="37" max="38" width="3" style="73" hidden="1" customWidth="1"/>
    <col min="39" max="39" width="3.7109375" style="97" hidden="1" customWidth="1"/>
    <col min="40" max="40" width="5.28515625" style="94" hidden="1" customWidth="1"/>
    <col min="41" max="41" width="4.140625" style="79" hidden="1" customWidth="1"/>
    <col min="42" max="42" width="3.7109375" style="97" hidden="1" customWidth="1"/>
    <col min="43" max="43" width="5.28515625" style="94" hidden="1" customWidth="1"/>
    <col min="44" max="44" width="4.140625" style="79" hidden="1" customWidth="1"/>
    <col min="45" max="46" width="3" style="72" hidden="1" customWidth="1"/>
    <col min="47" max="47" width="3.7109375" style="106" hidden="1" customWidth="1"/>
    <col min="48" max="48" width="5.28515625" style="95" hidden="1" customWidth="1"/>
    <col min="49" max="49" width="4.140625" style="81" hidden="1" customWidth="1"/>
    <col min="50" max="50" width="3.7109375" style="106" hidden="1" customWidth="1"/>
    <col min="51" max="51" width="5.28515625" style="95" hidden="1" customWidth="1"/>
    <col min="52" max="52" width="4.140625" style="81" hidden="1" customWidth="1"/>
    <col min="53" max="54" width="3" style="73" hidden="1" customWidth="1"/>
    <col min="55" max="55" width="5.7109375" style="14" customWidth="1"/>
    <col min="56" max="56" width="5.5703125" style="14" bestFit="1" customWidth="1"/>
    <col min="57" max="57" width="6" style="14" customWidth="1"/>
    <col min="58" max="58" width="4" style="8" customWidth="1"/>
    <col min="59" max="59" width="4.85546875" style="8" customWidth="1"/>
    <col min="60" max="60" width="5.42578125" style="8" customWidth="1"/>
    <col min="61" max="61" width="17.28515625" style="8" customWidth="1"/>
    <col min="62" max="62" width="0" style="46" hidden="1" customWidth="1"/>
    <col min="63" max="63" width="4" style="46" hidden="1" customWidth="1"/>
    <col min="64" max="64" width="5" style="46" hidden="1" customWidth="1"/>
    <col min="65" max="65" width="4" style="46" hidden="1" customWidth="1"/>
    <col min="66" max="66" width="6.7109375" style="46" hidden="1" customWidth="1"/>
    <col min="67" max="67" width="5.7109375" style="46" hidden="1" customWidth="1"/>
    <col min="68" max="68" width="4" style="46" hidden="1" customWidth="1"/>
    <col min="69" max="69" width="5" style="46" hidden="1" customWidth="1"/>
    <col min="70" max="70" width="4" style="46" hidden="1" customWidth="1"/>
    <col min="71" max="71" width="6.7109375" style="46" hidden="1" customWidth="1"/>
    <col min="72" max="72" width="5.7109375" style="46" hidden="1" customWidth="1"/>
    <col min="73" max="73" width="4" style="46" hidden="1" customWidth="1"/>
    <col min="74" max="74" width="5" style="46" hidden="1" customWidth="1"/>
    <col min="75" max="75" width="4" style="46" hidden="1" customWidth="1"/>
    <col min="76" max="76" width="6.7109375" style="46" hidden="1" customWidth="1"/>
    <col min="77" max="77" width="5.7109375" style="46" hidden="1" customWidth="1"/>
    <col min="78" max="78" width="4" style="46" hidden="1" customWidth="1"/>
    <col min="79" max="79" width="5" style="46" hidden="1" customWidth="1"/>
    <col min="80" max="80" width="4" style="46" hidden="1" customWidth="1"/>
    <col min="81" max="81" width="6.7109375" style="46" hidden="1" customWidth="1"/>
    <col min="82" max="82" width="6.28515625" style="46" hidden="1" customWidth="1"/>
    <col min="83" max="83" width="4" style="46" hidden="1" customWidth="1"/>
    <col min="84" max="84" width="5" style="46" hidden="1" customWidth="1"/>
    <col min="85" max="85" width="4" style="46" hidden="1" customWidth="1"/>
    <col min="86" max="86" width="6.7109375" style="46" hidden="1" customWidth="1"/>
    <col min="87" max="87" width="5.7109375" style="46" hidden="1" customWidth="1"/>
    <col min="88" max="88" width="4" style="46" hidden="1" customWidth="1"/>
    <col min="89" max="89" width="5" style="46" hidden="1" customWidth="1"/>
    <col min="90" max="90" width="4" style="46" hidden="1" customWidth="1"/>
    <col min="91" max="91" width="6.7109375" style="46" hidden="1" customWidth="1"/>
    <col min="92" max="92" width="6.28515625" style="46" hidden="1" customWidth="1"/>
    <col min="93" max="16384" width="9.140625" style="46"/>
  </cols>
  <sheetData>
    <row r="1" spans="1:92" x14ac:dyDescent="0.2">
      <c r="A1" s="156" t="s">
        <v>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8"/>
    </row>
    <row r="2" spans="1:92" ht="12.75" hidden="1" customHeight="1" x14ac:dyDescent="0.2">
      <c r="A2" s="12"/>
      <c r="B2" s="12"/>
      <c r="C2" s="12"/>
      <c r="D2" s="12"/>
      <c r="E2" s="12"/>
      <c r="F2" s="12"/>
      <c r="G2" s="99"/>
      <c r="H2" s="92"/>
      <c r="I2" s="76"/>
      <c r="J2" s="101"/>
      <c r="N2" s="72">
        <v>1</v>
      </c>
      <c r="O2" s="104"/>
      <c r="V2" s="73">
        <v>2</v>
      </c>
      <c r="W2" s="99"/>
      <c r="AD2" s="72">
        <v>3</v>
      </c>
      <c r="AE2" s="104"/>
      <c r="AL2" s="73">
        <v>4</v>
      </c>
      <c r="AM2" s="99"/>
      <c r="AT2" s="72">
        <v>5</v>
      </c>
      <c r="AU2" s="104"/>
      <c r="BB2" s="73">
        <v>6</v>
      </c>
      <c r="BC2" s="14">
        <f>N2+V2+AD2+AL2+AT2+BB2</f>
        <v>21</v>
      </c>
      <c r="BD2" s="28">
        <f>IF($O$4&gt;0,(LARGE(($N2,$V2,$AD2,$AL2,$AT2,$BB2),1)),"0")</f>
        <v>6</v>
      </c>
      <c r="BE2" s="28">
        <f>BC2-BD2</f>
        <v>15</v>
      </c>
      <c r="BF2" s="8" t="str">
        <f>IF($O$4&gt;1,(LARGE(($N2,$V2,$AD2,$AL2,$AT2,$BB2),1))+(LARGE(($N2,$V2,$AD2,$AL2,$AT2,$BB2),2)),"0")</f>
        <v>0</v>
      </c>
      <c r="BK2" s="46">
        <f>IF(G2&gt;99,199,G2)</f>
        <v>0</v>
      </c>
      <c r="BL2" s="46">
        <f>IF(H2&gt;99,0,H2)</f>
        <v>0</v>
      </c>
      <c r="BM2" s="46">
        <f>IF(J2&gt;99,199,J2)</f>
        <v>0</v>
      </c>
      <c r="BN2" s="46">
        <f>IF(K2&gt;99,0,K2)</f>
        <v>0</v>
      </c>
      <c r="BO2" s="46">
        <f>BK2+BM2</f>
        <v>0</v>
      </c>
      <c r="BP2" s="46">
        <f>IF(O2&gt;99,199,O2)</f>
        <v>0</v>
      </c>
      <c r="BQ2" s="46">
        <f>IF(P2&gt;99,0,P2)</f>
        <v>0</v>
      </c>
      <c r="BR2" s="46">
        <f>IF(R2&gt;99,199,R2)</f>
        <v>0</v>
      </c>
      <c r="BS2" s="46">
        <f>IF(S2&gt;99,0,S2)</f>
        <v>0</v>
      </c>
      <c r="BT2" s="46">
        <f>BP2+BR2</f>
        <v>0</v>
      </c>
      <c r="BU2" s="46">
        <f>IF(W2&gt;99,199,W2)</f>
        <v>0</v>
      </c>
      <c r="BV2" s="46">
        <f>IF(X2&gt;99,0,X2)</f>
        <v>0</v>
      </c>
      <c r="BW2" s="46">
        <f>IF(Z2&gt;99,199,Z2)</f>
        <v>0</v>
      </c>
      <c r="BX2" s="46">
        <f>IF(AA2&gt;99,0,AA2)</f>
        <v>0</v>
      </c>
      <c r="BY2" s="46">
        <f>BU2+BW2</f>
        <v>0</v>
      </c>
      <c r="BZ2" s="46">
        <f>IF(AE2&gt;99,199,AE2)</f>
        <v>0</v>
      </c>
      <c r="CA2" s="46">
        <f>IF(AF2&gt;99,0,AF2)</f>
        <v>0</v>
      </c>
      <c r="CB2" s="46">
        <f>IF(AH2&gt;99,199,AH2)</f>
        <v>0</v>
      </c>
      <c r="CC2" s="46">
        <f>IF(AI2&gt;99,0,AI2)</f>
        <v>0</v>
      </c>
      <c r="CD2" s="46">
        <f>BZ2+CB2</f>
        <v>0</v>
      </c>
      <c r="CE2" s="46">
        <f>IF(AM2&gt;99,199,AM2)</f>
        <v>0</v>
      </c>
      <c r="CF2" s="46">
        <f>IF(AN2&gt;99,0,AN2)</f>
        <v>0</v>
      </c>
      <c r="CG2" s="46">
        <f>IF(AP2&gt;99,199,AP2)</f>
        <v>0</v>
      </c>
      <c r="CH2" s="46">
        <f>IF(AQ2&gt;99,0,AQ2)</f>
        <v>0</v>
      </c>
      <c r="CI2" s="46">
        <f>CE2+CG2</f>
        <v>0</v>
      </c>
      <c r="CJ2" s="46">
        <f>IF(AU2&gt;99,199,AU2)</f>
        <v>0</v>
      </c>
      <c r="CK2" s="46">
        <f>IF(AV2&gt;99,0,AV2)</f>
        <v>0</v>
      </c>
      <c r="CL2" s="46">
        <f>IF(AX2&gt;99,199,AX2)</f>
        <v>0</v>
      </c>
      <c r="CM2" s="46">
        <f>IF(AY2&gt;99,0,AY2)</f>
        <v>0</v>
      </c>
      <c r="CN2" s="46">
        <f>CJ2+CL2</f>
        <v>0</v>
      </c>
    </row>
    <row r="3" spans="1:92" x14ac:dyDescent="0.2">
      <c r="A3" s="125" t="s">
        <v>8</v>
      </c>
      <c r="B3" s="127"/>
      <c r="C3" s="159" t="str">
        <f>Instellingen!B3</f>
        <v>Kring NVF</v>
      </c>
      <c r="D3" s="160"/>
      <c r="E3" s="161"/>
      <c r="F3" s="125" t="s">
        <v>27</v>
      </c>
      <c r="G3" s="126"/>
      <c r="H3" s="126"/>
      <c r="I3" s="126"/>
      <c r="J3" s="126"/>
      <c r="K3" s="126"/>
      <c r="L3" s="126"/>
      <c r="M3" s="126"/>
      <c r="N3" s="127"/>
      <c r="O3" s="162">
        <v>9</v>
      </c>
      <c r="P3" s="163"/>
      <c r="Q3" s="163"/>
      <c r="R3" s="163"/>
      <c r="S3" s="163"/>
      <c r="T3" s="163"/>
      <c r="U3" s="163"/>
      <c r="V3" s="164"/>
      <c r="W3" s="128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30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25" t="s">
        <v>26</v>
      </c>
      <c r="BD3" s="126"/>
      <c r="BE3" s="126"/>
      <c r="BF3" s="127"/>
      <c r="BG3" s="24">
        <f>Instellingen!B6</f>
        <v>3</v>
      </c>
      <c r="BH3" s="168"/>
      <c r="BI3" s="169"/>
    </row>
    <row r="4" spans="1:92" x14ac:dyDescent="0.2">
      <c r="A4" s="125" t="s">
        <v>9</v>
      </c>
      <c r="B4" s="127"/>
      <c r="C4" s="174" t="s">
        <v>132</v>
      </c>
      <c r="D4" s="160"/>
      <c r="E4" s="161"/>
      <c r="F4" s="125" t="s">
        <v>33</v>
      </c>
      <c r="G4" s="126"/>
      <c r="H4" s="126"/>
      <c r="I4" s="126"/>
      <c r="J4" s="126"/>
      <c r="K4" s="126"/>
      <c r="L4" s="126"/>
      <c r="M4" s="126"/>
      <c r="N4" s="127"/>
      <c r="O4" s="165">
        <f>Instellingen!B7</f>
        <v>1</v>
      </c>
      <c r="P4" s="166"/>
      <c r="Q4" s="166"/>
      <c r="R4" s="166"/>
      <c r="S4" s="166"/>
      <c r="T4" s="166"/>
      <c r="U4" s="166"/>
      <c r="V4" s="167"/>
      <c r="W4" s="131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3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125"/>
      <c r="BD4" s="126"/>
      <c r="BE4" s="126"/>
      <c r="BF4" s="127"/>
      <c r="BG4" s="24"/>
      <c r="BH4" s="170"/>
      <c r="BI4" s="171"/>
    </row>
    <row r="5" spans="1:92" x14ac:dyDescent="0.2">
      <c r="A5" s="125" t="s">
        <v>10</v>
      </c>
      <c r="B5" s="127"/>
      <c r="C5" s="159" t="s">
        <v>121</v>
      </c>
      <c r="D5" s="160"/>
      <c r="E5" s="161"/>
      <c r="F5" s="125" t="s">
        <v>11</v>
      </c>
      <c r="G5" s="126"/>
      <c r="H5" s="126"/>
      <c r="I5" s="126"/>
      <c r="J5" s="126"/>
      <c r="K5" s="126"/>
      <c r="L5" s="126"/>
      <c r="M5" s="126"/>
      <c r="N5" s="127"/>
      <c r="O5" s="165">
        <f>Instellingen!B5</f>
        <v>99</v>
      </c>
      <c r="P5" s="166"/>
      <c r="Q5" s="166"/>
      <c r="R5" s="166"/>
      <c r="S5" s="166"/>
      <c r="T5" s="166"/>
      <c r="U5" s="166"/>
      <c r="V5" s="167"/>
      <c r="W5" s="134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37" t="s">
        <v>12</v>
      </c>
      <c r="BD5" s="138"/>
      <c r="BE5" s="138"/>
      <c r="BF5" s="139"/>
      <c r="BG5" s="11">
        <v>3</v>
      </c>
      <c r="BH5" s="170"/>
      <c r="BI5" s="171"/>
    </row>
    <row r="6" spans="1:92" ht="12.75" customHeight="1" x14ac:dyDescent="0.2">
      <c r="A6" s="175"/>
      <c r="B6" s="176"/>
      <c r="C6" s="176"/>
      <c r="D6" s="176"/>
      <c r="E6" s="177"/>
      <c r="F6" s="43" t="s">
        <v>13</v>
      </c>
      <c r="G6" s="150" t="str">
        <f>Instellingen!B40</f>
        <v>Wezep</v>
      </c>
      <c r="H6" s="151"/>
      <c r="I6" s="151"/>
      <c r="J6" s="151"/>
      <c r="K6" s="151"/>
      <c r="L6" s="151"/>
      <c r="M6" s="151"/>
      <c r="N6" s="152"/>
      <c r="O6" s="153" t="str">
        <f>Instellingen!B41</f>
        <v>Hattem</v>
      </c>
      <c r="P6" s="154"/>
      <c r="Q6" s="154"/>
      <c r="R6" s="154"/>
      <c r="S6" s="154"/>
      <c r="T6" s="154"/>
      <c r="U6" s="154"/>
      <c r="V6" s="155"/>
      <c r="W6" s="150" t="str">
        <f>Instellingen!B42</f>
        <v>Nunspeet</v>
      </c>
      <c r="X6" s="151"/>
      <c r="Y6" s="151"/>
      <c r="Z6" s="151"/>
      <c r="AA6" s="151"/>
      <c r="AB6" s="151"/>
      <c r="AC6" s="151"/>
      <c r="AD6" s="152"/>
      <c r="AE6" s="153" t="str">
        <f>Instellingen!B43</f>
        <v xml:space="preserve"> </v>
      </c>
      <c r="AF6" s="154"/>
      <c r="AG6" s="154"/>
      <c r="AH6" s="154"/>
      <c r="AI6" s="154"/>
      <c r="AJ6" s="154"/>
      <c r="AK6" s="154"/>
      <c r="AL6" s="155"/>
      <c r="AM6" s="150" t="str">
        <f>Instellingen!B44</f>
        <v xml:space="preserve"> </v>
      </c>
      <c r="AN6" s="151"/>
      <c r="AO6" s="151"/>
      <c r="AP6" s="151"/>
      <c r="AQ6" s="151"/>
      <c r="AR6" s="151"/>
      <c r="AS6" s="151"/>
      <c r="AT6" s="152"/>
      <c r="AU6" s="153" t="str">
        <f>Instellingen!B45</f>
        <v xml:space="preserve"> </v>
      </c>
      <c r="AV6" s="154"/>
      <c r="AW6" s="154"/>
      <c r="AX6" s="154"/>
      <c r="AY6" s="154"/>
      <c r="AZ6" s="154"/>
      <c r="BA6" s="154"/>
      <c r="BB6" s="155"/>
      <c r="BC6" s="140" t="s">
        <v>32</v>
      </c>
      <c r="BD6" s="141"/>
      <c r="BE6" s="127"/>
      <c r="BF6" s="41"/>
      <c r="BG6" s="24"/>
      <c r="BH6" s="170"/>
      <c r="BI6" s="171"/>
    </row>
    <row r="7" spans="1:92" ht="12.75" customHeight="1" x14ac:dyDescent="0.2">
      <c r="A7" s="178"/>
      <c r="B7" s="178"/>
      <c r="C7" s="178"/>
      <c r="D7" s="178"/>
      <c r="E7" s="179"/>
      <c r="F7" s="43" t="s">
        <v>14</v>
      </c>
      <c r="G7" s="142" t="str">
        <f>Instellingen!C40</f>
        <v>07 mei 2022</v>
      </c>
      <c r="H7" s="143"/>
      <c r="I7" s="143"/>
      <c r="J7" s="143"/>
      <c r="K7" s="143"/>
      <c r="L7" s="143"/>
      <c r="M7" s="143"/>
      <c r="N7" s="144"/>
      <c r="O7" s="180" t="str">
        <f>Instellingen!C41</f>
        <v>04 jun 2022</v>
      </c>
      <c r="P7" s="181"/>
      <c r="Q7" s="181"/>
      <c r="R7" s="181"/>
      <c r="S7" s="181"/>
      <c r="T7" s="181"/>
      <c r="U7" s="181"/>
      <c r="V7" s="182"/>
      <c r="W7" s="142" t="str">
        <f>Instellingen!C42</f>
        <v>25 jun 2022</v>
      </c>
      <c r="X7" s="143"/>
      <c r="Y7" s="143"/>
      <c r="Z7" s="143"/>
      <c r="AA7" s="143"/>
      <c r="AB7" s="143"/>
      <c r="AC7" s="143"/>
      <c r="AD7" s="144"/>
      <c r="AE7" s="180" t="str">
        <f>Instellingen!C43</f>
        <v xml:space="preserve"> </v>
      </c>
      <c r="AF7" s="181"/>
      <c r="AG7" s="181"/>
      <c r="AH7" s="181"/>
      <c r="AI7" s="181"/>
      <c r="AJ7" s="181"/>
      <c r="AK7" s="181"/>
      <c r="AL7" s="182"/>
      <c r="AM7" s="142" t="str">
        <f>Instellingen!C44</f>
        <v xml:space="preserve"> </v>
      </c>
      <c r="AN7" s="183"/>
      <c r="AO7" s="183"/>
      <c r="AP7" s="183"/>
      <c r="AQ7" s="183"/>
      <c r="AR7" s="183"/>
      <c r="AS7" s="183"/>
      <c r="AT7" s="184"/>
      <c r="AU7" s="180" t="str">
        <f>Instellingen!C45</f>
        <v xml:space="preserve"> </v>
      </c>
      <c r="AV7" s="185"/>
      <c r="AW7" s="185"/>
      <c r="AX7" s="185"/>
      <c r="AY7" s="185"/>
      <c r="AZ7" s="185"/>
      <c r="BA7" s="185"/>
      <c r="BB7" s="186"/>
      <c r="BC7" s="44" t="s">
        <v>34</v>
      </c>
      <c r="BD7" s="13" t="s">
        <v>35</v>
      </c>
      <c r="BE7" s="7" t="s">
        <v>36</v>
      </c>
      <c r="BF7" s="5"/>
      <c r="BG7" s="5"/>
      <c r="BH7" s="172"/>
      <c r="BI7" s="173"/>
    </row>
    <row r="8" spans="1:92" ht="25.5" customHeight="1" x14ac:dyDescent="0.2">
      <c r="A8" s="2" t="s">
        <v>18</v>
      </c>
      <c r="B8" s="2" t="s">
        <v>6</v>
      </c>
      <c r="C8" s="2" t="s">
        <v>0</v>
      </c>
      <c r="D8" s="2" t="s">
        <v>1</v>
      </c>
      <c r="E8" s="2" t="s">
        <v>70</v>
      </c>
      <c r="F8" s="43" t="s">
        <v>3</v>
      </c>
      <c r="G8" s="100" t="s">
        <v>74</v>
      </c>
      <c r="H8" s="107" t="s">
        <v>99</v>
      </c>
      <c r="I8" s="77" t="s">
        <v>76</v>
      </c>
      <c r="J8" s="102" t="s">
        <v>77</v>
      </c>
      <c r="K8" s="96" t="s">
        <v>100</v>
      </c>
      <c r="L8" s="80" t="s">
        <v>79</v>
      </c>
      <c r="M8" s="2" t="s">
        <v>4</v>
      </c>
      <c r="N8" s="2" t="s">
        <v>15</v>
      </c>
      <c r="O8" s="105" t="s">
        <v>74</v>
      </c>
      <c r="P8" s="96" t="s">
        <v>99</v>
      </c>
      <c r="Q8" s="91" t="s">
        <v>76</v>
      </c>
      <c r="R8" s="98" t="s">
        <v>77</v>
      </c>
      <c r="S8" s="96" t="s">
        <v>100</v>
      </c>
      <c r="T8" s="91" t="s">
        <v>79</v>
      </c>
      <c r="U8" s="2" t="s">
        <v>4</v>
      </c>
      <c r="V8" s="2" t="s">
        <v>15</v>
      </c>
      <c r="W8" s="105" t="s">
        <v>74</v>
      </c>
      <c r="X8" s="96" t="s">
        <v>99</v>
      </c>
      <c r="Y8" s="91" t="s">
        <v>76</v>
      </c>
      <c r="Z8" s="98" t="s">
        <v>77</v>
      </c>
      <c r="AA8" s="96" t="s">
        <v>100</v>
      </c>
      <c r="AB8" s="91" t="s">
        <v>79</v>
      </c>
      <c r="AC8" s="2" t="s">
        <v>4</v>
      </c>
      <c r="AD8" s="2" t="s">
        <v>15</v>
      </c>
      <c r="AE8" s="105" t="s">
        <v>74</v>
      </c>
      <c r="AF8" s="96" t="s">
        <v>99</v>
      </c>
      <c r="AG8" s="91" t="s">
        <v>76</v>
      </c>
      <c r="AH8" s="98" t="s">
        <v>77</v>
      </c>
      <c r="AI8" s="96" t="s">
        <v>100</v>
      </c>
      <c r="AJ8" s="91" t="s">
        <v>79</v>
      </c>
      <c r="AK8" s="2" t="s">
        <v>4</v>
      </c>
      <c r="AL8" s="2" t="s">
        <v>15</v>
      </c>
      <c r="AM8" s="105" t="s">
        <v>74</v>
      </c>
      <c r="AN8" s="96" t="s">
        <v>99</v>
      </c>
      <c r="AO8" s="91" t="s">
        <v>76</v>
      </c>
      <c r="AP8" s="98" t="s">
        <v>77</v>
      </c>
      <c r="AQ8" s="96" t="s">
        <v>100</v>
      </c>
      <c r="AR8" s="91" t="s">
        <v>79</v>
      </c>
      <c r="AS8" s="2" t="s">
        <v>4</v>
      </c>
      <c r="AT8" s="2" t="s">
        <v>15</v>
      </c>
      <c r="AU8" s="105" t="s">
        <v>74</v>
      </c>
      <c r="AV8" s="96" t="s">
        <v>99</v>
      </c>
      <c r="AW8" s="91" t="s">
        <v>76</v>
      </c>
      <c r="AX8" s="98" t="s">
        <v>77</v>
      </c>
      <c r="AY8" s="96" t="s">
        <v>100</v>
      </c>
      <c r="AZ8" s="91" t="s">
        <v>79</v>
      </c>
      <c r="BA8" s="2" t="s">
        <v>4</v>
      </c>
      <c r="BB8" s="2" t="s">
        <v>15</v>
      </c>
      <c r="BC8" s="45" t="s">
        <v>22</v>
      </c>
      <c r="BD8" s="27" t="s">
        <v>22</v>
      </c>
      <c r="BE8" s="74" t="s">
        <v>22</v>
      </c>
      <c r="BF8" s="26" t="s">
        <v>16</v>
      </c>
      <c r="BG8" s="26" t="s">
        <v>17</v>
      </c>
      <c r="BH8" s="10" t="s">
        <v>68</v>
      </c>
      <c r="BI8" s="2" t="s">
        <v>5</v>
      </c>
      <c r="BK8" s="85" t="s">
        <v>87</v>
      </c>
      <c r="BL8" s="85" t="s">
        <v>80</v>
      </c>
      <c r="BM8" s="85" t="s">
        <v>88</v>
      </c>
      <c r="BN8" s="85" t="s">
        <v>81</v>
      </c>
      <c r="BO8" s="85" t="s">
        <v>98</v>
      </c>
      <c r="BP8" s="85" t="s">
        <v>89</v>
      </c>
      <c r="BQ8" s="85" t="s">
        <v>82</v>
      </c>
      <c r="BR8" s="85" t="s">
        <v>90</v>
      </c>
      <c r="BS8" s="85" t="s">
        <v>102</v>
      </c>
      <c r="BT8" s="86" t="s">
        <v>97</v>
      </c>
      <c r="BU8" s="85" t="s">
        <v>91</v>
      </c>
      <c r="BV8" s="85" t="s">
        <v>83</v>
      </c>
      <c r="BW8" s="85" t="s">
        <v>92</v>
      </c>
      <c r="BX8" s="85" t="s">
        <v>84</v>
      </c>
      <c r="BY8" s="86" t="s">
        <v>96</v>
      </c>
      <c r="BZ8" s="85" t="s">
        <v>93</v>
      </c>
      <c r="CA8" s="85" t="s">
        <v>85</v>
      </c>
      <c r="CB8" s="85" t="s">
        <v>94</v>
      </c>
      <c r="CC8" s="86" t="s">
        <v>86</v>
      </c>
      <c r="CD8" s="86" t="s">
        <v>95</v>
      </c>
      <c r="CE8" s="85" t="s">
        <v>107</v>
      </c>
      <c r="CF8" s="85" t="s">
        <v>108</v>
      </c>
      <c r="CG8" s="85" t="s">
        <v>109</v>
      </c>
      <c r="CH8" s="85" t="s">
        <v>110</v>
      </c>
      <c r="CI8" s="86" t="s">
        <v>117</v>
      </c>
      <c r="CJ8" s="85" t="s">
        <v>112</v>
      </c>
      <c r="CK8" s="85" t="s">
        <v>113</v>
      </c>
      <c r="CL8" s="85" t="s">
        <v>114</v>
      </c>
      <c r="CM8" s="86" t="s">
        <v>115</v>
      </c>
      <c r="CN8" s="86" t="s">
        <v>116</v>
      </c>
    </row>
    <row r="9" spans="1:92" x14ac:dyDescent="0.2">
      <c r="A9" s="8">
        <v>1</v>
      </c>
      <c r="B9" s="8" t="s">
        <v>251</v>
      </c>
      <c r="C9" s="8" t="s">
        <v>360</v>
      </c>
      <c r="D9" s="8" t="s">
        <v>252</v>
      </c>
      <c r="E9" s="8" t="s">
        <v>363</v>
      </c>
      <c r="F9" s="8" t="s">
        <v>153</v>
      </c>
      <c r="G9" s="97">
        <v>0</v>
      </c>
      <c r="H9" s="93">
        <v>64.84</v>
      </c>
      <c r="J9" s="103">
        <v>0</v>
      </c>
      <c r="K9" s="94">
        <v>35</v>
      </c>
      <c r="M9" s="72">
        <v>1</v>
      </c>
      <c r="N9" s="72">
        <v>1</v>
      </c>
      <c r="O9" s="106">
        <v>0</v>
      </c>
      <c r="P9" s="95">
        <v>62.58</v>
      </c>
      <c r="R9" s="106">
        <v>0</v>
      </c>
      <c r="S9" s="95">
        <v>33.619999999999997</v>
      </c>
      <c r="U9" s="73">
        <v>1</v>
      </c>
      <c r="V9" s="73">
        <v>1</v>
      </c>
      <c r="W9" s="97">
        <v>0</v>
      </c>
      <c r="X9" s="94">
        <v>62.28</v>
      </c>
      <c r="Z9" s="97">
        <v>0</v>
      </c>
      <c r="AA9" s="94">
        <v>32.43</v>
      </c>
      <c r="AC9" s="72">
        <v>4</v>
      </c>
      <c r="AD9" s="72">
        <v>4</v>
      </c>
      <c r="BC9" s="14">
        <f>N9+V9+AD9+AL9+AT9+BB9</f>
        <v>6</v>
      </c>
      <c r="BD9" s="28">
        <f>IF($O$4&gt;0,(LARGE(($N9,$V9,$AD9,$AL9,$AT9,$BB9),1)),"0")</f>
        <v>4</v>
      </c>
      <c r="BE9" s="28">
        <f>BC9-BD9</f>
        <v>2</v>
      </c>
      <c r="BF9" s="8">
        <v>1</v>
      </c>
      <c r="BI9" s="8" t="s">
        <v>446</v>
      </c>
      <c r="BK9" s="46">
        <f>IF(G9&gt;99,199,G9)</f>
        <v>0</v>
      </c>
      <c r="BL9" s="46">
        <f>IF(H9&gt;99,0,H9)</f>
        <v>64.84</v>
      </c>
      <c r="BM9" s="46">
        <f>IF(J9&gt;99,199,J9)</f>
        <v>0</v>
      </c>
      <c r="BN9" s="46">
        <f>IF(K9&gt;99,0,K9)</f>
        <v>35</v>
      </c>
      <c r="BO9" s="46">
        <f>BK9+BM9</f>
        <v>0</v>
      </c>
      <c r="BP9" s="46">
        <f>IF(O9&gt;99,199,O9)</f>
        <v>0</v>
      </c>
      <c r="BQ9" s="46">
        <f>IF(P9&gt;99,0,P9)</f>
        <v>62.58</v>
      </c>
      <c r="BR9" s="46">
        <f>IF(R9&gt;99,199,R9)</f>
        <v>0</v>
      </c>
      <c r="BS9" s="46">
        <f>IF(S9&gt;99,0,S9)</f>
        <v>33.619999999999997</v>
      </c>
      <c r="BT9" s="46">
        <f>BP9+BR9</f>
        <v>0</v>
      </c>
      <c r="BU9" s="46">
        <f>IF(W9&gt;99,199,W9)</f>
        <v>0</v>
      </c>
      <c r="BV9" s="46">
        <f>IF(X9&gt;99,0,X9)</f>
        <v>62.28</v>
      </c>
      <c r="BW9" s="46">
        <f>IF(Z9&gt;99,199,Z9)</f>
        <v>0</v>
      </c>
      <c r="BX9" s="46">
        <f>IF(AA9&gt;99,0,AA9)</f>
        <v>32.43</v>
      </c>
      <c r="BY9" s="46">
        <f>BU9+BW9</f>
        <v>0</v>
      </c>
      <c r="BZ9" s="46">
        <f>IF(AE9&gt;99,199,AE9)</f>
        <v>0</v>
      </c>
      <c r="CA9" s="46">
        <f>IF(AF9&gt;99,0,AF9)</f>
        <v>0</v>
      </c>
      <c r="CB9" s="46">
        <f>IF(AH9&gt;99,199,AH9)</f>
        <v>0</v>
      </c>
      <c r="CC9" s="46">
        <f>IF(AI9&gt;99,0,AI9)</f>
        <v>0</v>
      </c>
      <c r="CD9" s="46">
        <f>BZ9+CB9</f>
        <v>0</v>
      </c>
      <c r="CE9" s="46">
        <f>IF(AM9&gt;99,199,AM9)</f>
        <v>0</v>
      </c>
      <c r="CF9" s="46">
        <f>IF(AN9&gt;99,0,AN9)</f>
        <v>0</v>
      </c>
      <c r="CG9" s="46">
        <f>IF(AP9&gt;99,199,AP9)</f>
        <v>0</v>
      </c>
      <c r="CH9" s="46">
        <f>IF(AQ9&gt;99,0,AQ9)</f>
        <v>0</v>
      </c>
      <c r="CI9" s="46">
        <f>CE9+CG9</f>
        <v>0</v>
      </c>
      <c r="CJ9" s="46">
        <f>IF(AU9&gt;99,199,AU9)</f>
        <v>0</v>
      </c>
      <c r="CK9" s="46">
        <f>IF(AV9&gt;99,0,AV9)</f>
        <v>0</v>
      </c>
      <c r="CL9" s="46">
        <f>IF(AX9&gt;99,199,AX9)</f>
        <v>0</v>
      </c>
      <c r="CM9" s="46">
        <f>IF(AY9&gt;99,0,AY9)</f>
        <v>0</v>
      </c>
      <c r="CN9" s="46">
        <f>CJ9+CL9</f>
        <v>0</v>
      </c>
    </row>
    <row r="10" spans="1:92" x14ac:dyDescent="0.2">
      <c r="A10" s="8">
        <v>2</v>
      </c>
      <c r="B10" s="8" t="s">
        <v>257</v>
      </c>
      <c r="C10" s="8" t="s">
        <v>365</v>
      </c>
      <c r="D10" s="8" t="s">
        <v>258</v>
      </c>
      <c r="E10" s="8" t="s">
        <v>363</v>
      </c>
      <c r="F10" s="8" t="s">
        <v>232</v>
      </c>
      <c r="G10" s="97">
        <v>0</v>
      </c>
      <c r="H10" s="93">
        <v>67.33</v>
      </c>
      <c r="J10" s="103">
        <v>0</v>
      </c>
      <c r="K10" s="94">
        <v>38.28</v>
      </c>
      <c r="M10" s="72">
        <v>4</v>
      </c>
      <c r="N10" s="72">
        <v>4</v>
      </c>
      <c r="O10" s="106">
        <v>0</v>
      </c>
      <c r="P10" s="95">
        <v>66.650000000000006</v>
      </c>
      <c r="R10" s="106">
        <v>0</v>
      </c>
      <c r="S10" s="95">
        <v>36.369999999999997</v>
      </c>
      <c r="U10" s="73">
        <v>3</v>
      </c>
      <c r="V10" s="73">
        <v>3</v>
      </c>
      <c r="W10" s="97">
        <v>0</v>
      </c>
      <c r="X10" s="94">
        <v>64.45</v>
      </c>
      <c r="Z10" s="97">
        <v>0</v>
      </c>
      <c r="AA10" s="94">
        <v>28.72</v>
      </c>
      <c r="AC10" s="72">
        <v>1</v>
      </c>
      <c r="AD10" s="72">
        <v>1</v>
      </c>
      <c r="BC10" s="14">
        <f>N10+V10+AD10+AL10+AT10+BB10</f>
        <v>8</v>
      </c>
      <c r="BD10" s="28">
        <f>IF($O$4&gt;0,(LARGE(($N10,$V10,$AD10,$AL10,$AT10,$BB10),1)),"0")</f>
        <v>4</v>
      </c>
      <c r="BE10" s="28">
        <f>BC10-BD10</f>
        <v>4</v>
      </c>
      <c r="BF10" s="8">
        <v>2</v>
      </c>
      <c r="BK10" s="46">
        <f>IF(G10&gt;99,199,G10)</f>
        <v>0</v>
      </c>
      <c r="BL10" s="46">
        <f>IF(H10&gt;99,0,H10)</f>
        <v>67.33</v>
      </c>
      <c r="BM10" s="46">
        <f>IF(J10&gt;99,199,J10)</f>
        <v>0</v>
      </c>
      <c r="BN10" s="46">
        <f>IF(K10&gt;99,0,K10)</f>
        <v>38.28</v>
      </c>
      <c r="BO10" s="46">
        <f>BK10+BM10</f>
        <v>0</v>
      </c>
      <c r="BP10" s="46">
        <f>IF(O10&gt;99,199,O10)</f>
        <v>0</v>
      </c>
      <c r="BQ10" s="46">
        <f>IF(P10&gt;99,0,P10)</f>
        <v>66.650000000000006</v>
      </c>
      <c r="BR10" s="46">
        <f>IF(R10&gt;99,199,R10)</f>
        <v>0</v>
      </c>
      <c r="BS10" s="46">
        <f>IF(S10&gt;99,0,S10)</f>
        <v>36.369999999999997</v>
      </c>
      <c r="BT10" s="46">
        <f>BP10+BR10</f>
        <v>0</v>
      </c>
      <c r="BU10" s="46">
        <f>IF(W10&gt;99,199,W10)</f>
        <v>0</v>
      </c>
      <c r="BV10" s="46">
        <f>IF(X10&gt;99,0,X10)</f>
        <v>64.45</v>
      </c>
      <c r="BW10" s="46">
        <f>IF(Z10&gt;99,199,Z10)</f>
        <v>0</v>
      </c>
      <c r="BX10" s="46">
        <f>IF(AA10&gt;99,0,AA10)</f>
        <v>28.72</v>
      </c>
      <c r="BY10" s="46">
        <f>BU10+BW10</f>
        <v>0</v>
      </c>
      <c r="BZ10" s="46">
        <f>IF(AE10&gt;99,199,AE10)</f>
        <v>0</v>
      </c>
      <c r="CA10" s="46">
        <f>IF(AF10&gt;99,0,AF10)</f>
        <v>0</v>
      </c>
      <c r="CB10" s="46">
        <f>IF(AH10&gt;99,199,AH10)</f>
        <v>0</v>
      </c>
      <c r="CC10" s="46">
        <f>IF(AI10&gt;99,0,AI10)</f>
        <v>0</v>
      </c>
      <c r="CD10" s="46">
        <f>BZ10+CB10</f>
        <v>0</v>
      </c>
      <c r="CE10" s="46">
        <f>IF(AM10&gt;99,199,AM10)</f>
        <v>0</v>
      </c>
      <c r="CF10" s="46">
        <f>IF(AN10&gt;99,0,AN10)</f>
        <v>0</v>
      </c>
      <c r="CG10" s="46">
        <f>IF(AP10&gt;99,199,AP10)</f>
        <v>0</v>
      </c>
      <c r="CH10" s="46">
        <f>IF(AQ10&gt;99,0,AQ10)</f>
        <v>0</v>
      </c>
      <c r="CI10" s="46">
        <f>CE10+CG10</f>
        <v>0</v>
      </c>
      <c r="CJ10" s="46">
        <f>IF(AU10&gt;99,199,AU10)</f>
        <v>0</v>
      </c>
      <c r="CK10" s="46">
        <f>IF(AV10&gt;99,0,AV10)</f>
        <v>0</v>
      </c>
      <c r="CL10" s="46">
        <f>IF(AX10&gt;99,199,AX10)</f>
        <v>0</v>
      </c>
      <c r="CM10" s="46">
        <f>IF(AY10&gt;99,0,AY10)</f>
        <v>0</v>
      </c>
      <c r="CN10" s="46">
        <f>CJ10+CL10</f>
        <v>0</v>
      </c>
    </row>
    <row r="11" spans="1:92" x14ac:dyDescent="0.2">
      <c r="A11" s="8">
        <v>3</v>
      </c>
      <c r="B11" s="8" t="s">
        <v>255</v>
      </c>
      <c r="C11" s="8" t="s">
        <v>364</v>
      </c>
      <c r="D11" s="8" t="s">
        <v>256</v>
      </c>
      <c r="E11" s="8" t="s">
        <v>363</v>
      </c>
      <c r="F11" s="8" t="s">
        <v>178</v>
      </c>
      <c r="G11" s="97">
        <v>0</v>
      </c>
      <c r="H11" s="93">
        <v>61.6</v>
      </c>
      <c r="J11" s="103">
        <v>0</v>
      </c>
      <c r="K11" s="94">
        <v>36.69</v>
      </c>
      <c r="M11" s="72">
        <v>3</v>
      </c>
      <c r="N11" s="72">
        <v>3</v>
      </c>
      <c r="O11" s="106">
        <v>0</v>
      </c>
      <c r="P11" s="95">
        <v>59.95</v>
      </c>
      <c r="R11" s="106">
        <v>0</v>
      </c>
      <c r="S11" s="95">
        <v>35.61</v>
      </c>
      <c r="U11" s="73">
        <v>2</v>
      </c>
      <c r="V11" s="73">
        <v>2</v>
      </c>
      <c r="W11" s="97">
        <v>0</v>
      </c>
      <c r="X11" s="94">
        <v>63.59</v>
      </c>
      <c r="Z11" s="97">
        <v>0</v>
      </c>
      <c r="AA11" s="94">
        <v>31.21</v>
      </c>
      <c r="AC11" s="72">
        <v>2</v>
      </c>
      <c r="AD11" s="72">
        <v>2</v>
      </c>
      <c r="BC11" s="14">
        <f>N11+V11+AD11+AL11+AT11+BB11</f>
        <v>7</v>
      </c>
      <c r="BD11" s="28">
        <f>IF($O$4&gt;0,(LARGE(($N11,$V11,$AD11,$AL11,$AT11,$BB11),1)),"0")</f>
        <v>3</v>
      </c>
      <c r="BE11" s="28">
        <f>BC11-BD11</f>
        <v>4</v>
      </c>
      <c r="BF11" s="8">
        <v>3</v>
      </c>
      <c r="BK11" s="46">
        <f>IF(G11&gt;99,199,G11)</f>
        <v>0</v>
      </c>
      <c r="BL11" s="46">
        <f>IF(H11&gt;99,0,H11)</f>
        <v>61.6</v>
      </c>
      <c r="BM11" s="46">
        <f>IF(J11&gt;99,199,J11)</f>
        <v>0</v>
      </c>
      <c r="BN11" s="46">
        <f>IF(K11&gt;99,0,K11)</f>
        <v>36.69</v>
      </c>
      <c r="BO11" s="46">
        <f>BK11+BM11</f>
        <v>0</v>
      </c>
      <c r="BP11" s="46">
        <f>IF(O11&gt;99,199,O11)</f>
        <v>0</v>
      </c>
      <c r="BQ11" s="46">
        <f>IF(P11&gt;99,0,P11)</f>
        <v>59.95</v>
      </c>
      <c r="BR11" s="46">
        <f>IF(R11&gt;99,199,R11)</f>
        <v>0</v>
      </c>
      <c r="BS11" s="46">
        <f>IF(S11&gt;99,0,S11)</f>
        <v>35.61</v>
      </c>
      <c r="BT11" s="46">
        <f>BP11+BR11</f>
        <v>0</v>
      </c>
      <c r="BU11" s="46">
        <f>IF(W11&gt;99,199,W11)</f>
        <v>0</v>
      </c>
      <c r="BV11" s="46">
        <f>IF(X11&gt;99,0,X11)</f>
        <v>63.59</v>
      </c>
      <c r="BW11" s="46">
        <f>IF(Z11&gt;99,199,Z11)</f>
        <v>0</v>
      </c>
      <c r="BX11" s="46">
        <f>IF(AA11&gt;99,0,AA11)</f>
        <v>31.21</v>
      </c>
      <c r="BY11" s="46">
        <f>BU11+BW11</f>
        <v>0</v>
      </c>
      <c r="BZ11" s="46">
        <f>IF(AE11&gt;99,199,AE11)</f>
        <v>0</v>
      </c>
      <c r="CA11" s="46">
        <f>IF(AF11&gt;99,0,AF11)</f>
        <v>0</v>
      </c>
      <c r="CB11" s="46">
        <f>IF(AH11&gt;99,199,AH11)</f>
        <v>0</v>
      </c>
      <c r="CC11" s="46">
        <f>IF(AI11&gt;99,0,AI11)</f>
        <v>0</v>
      </c>
      <c r="CD11" s="46">
        <f>BZ11+CB11</f>
        <v>0</v>
      </c>
      <c r="CE11" s="46">
        <f>IF(AM11&gt;99,199,AM11)</f>
        <v>0</v>
      </c>
      <c r="CF11" s="46">
        <f>IF(AN11&gt;99,0,AN11)</f>
        <v>0</v>
      </c>
      <c r="CG11" s="46">
        <f>IF(AP11&gt;99,199,AP11)</f>
        <v>0</v>
      </c>
      <c r="CH11" s="46">
        <f>IF(AQ11&gt;99,0,AQ11)</f>
        <v>0</v>
      </c>
      <c r="CI11" s="46">
        <f>CE11+CG11</f>
        <v>0</v>
      </c>
      <c r="CJ11" s="46">
        <f>IF(AU11&gt;99,199,AU11)</f>
        <v>0</v>
      </c>
      <c r="CK11" s="46">
        <f>IF(AV11&gt;99,0,AV11)</f>
        <v>0</v>
      </c>
      <c r="CL11" s="46">
        <f>IF(AX11&gt;99,199,AX11)</f>
        <v>0</v>
      </c>
      <c r="CM11" s="46">
        <f>IF(AY11&gt;99,0,AY11)</f>
        <v>0</v>
      </c>
      <c r="CN11" s="46">
        <f>CJ11+CL11</f>
        <v>0</v>
      </c>
    </row>
    <row r="12" spans="1:92" x14ac:dyDescent="0.2">
      <c r="A12" s="8">
        <v>4</v>
      </c>
      <c r="B12" s="8" t="s">
        <v>263</v>
      </c>
      <c r="C12" s="8" t="s">
        <v>360</v>
      </c>
      <c r="D12" s="8" t="s">
        <v>264</v>
      </c>
      <c r="E12" s="8" t="s">
        <v>363</v>
      </c>
      <c r="F12" s="8" t="s">
        <v>153</v>
      </c>
      <c r="G12" s="97">
        <v>0</v>
      </c>
      <c r="H12" s="93">
        <v>60.67</v>
      </c>
      <c r="J12" s="103">
        <v>0</v>
      </c>
      <c r="K12" s="94">
        <v>48.18</v>
      </c>
      <c r="M12" s="72">
        <v>8</v>
      </c>
      <c r="N12" s="72">
        <v>8</v>
      </c>
      <c r="O12" s="106">
        <v>0</v>
      </c>
      <c r="P12" s="95">
        <v>58.98</v>
      </c>
      <c r="R12" s="106">
        <v>0</v>
      </c>
      <c r="S12" s="95">
        <v>37.5</v>
      </c>
      <c r="U12" s="73">
        <v>4</v>
      </c>
      <c r="V12" s="73">
        <v>4</v>
      </c>
      <c r="W12" s="97">
        <v>0</v>
      </c>
      <c r="X12" s="94">
        <v>56.31</v>
      </c>
      <c r="Z12" s="97">
        <v>0</v>
      </c>
      <c r="AA12" s="94">
        <v>32.92</v>
      </c>
      <c r="AC12" s="72">
        <v>6</v>
      </c>
      <c r="AD12" s="72">
        <v>6</v>
      </c>
      <c r="BC12" s="14">
        <f>N12+V12+AD12+AL12+AT12+BB12</f>
        <v>18</v>
      </c>
      <c r="BD12" s="28">
        <f>IF($O$4&gt;0,(LARGE(($N12,$V12,$AD12,$AL12,$AT12,$BB12),1)),"0")</f>
        <v>8</v>
      </c>
      <c r="BE12" s="28">
        <f>BC12-BD12</f>
        <v>10</v>
      </c>
      <c r="BF12" s="8">
        <v>4</v>
      </c>
      <c r="BK12" s="46">
        <f>IF(G12&gt;99,199,G12)</f>
        <v>0</v>
      </c>
      <c r="BL12" s="46">
        <f>IF(H12&gt;99,0,H12)</f>
        <v>60.67</v>
      </c>
      <c r="BM12" s="46">
        <f>IF(J12&gt;99,199,J12)</f>
        <v>0</v>
      </c>
      <c r="BN12" s="46">
        <f>IF(K12&gt;99,0,K12)</f>
        <v>48.18</v>
      </c>
      <c r="BO12" s="46">
        <f>BK12+BM12</f>
        <v>0</v>
      </c>
      <c r="BP12" s="46">
        <f>IF(O12&gt;99,199,O12)</f>
        <v>0</v>
      </c>
      <c r="BQ12" s="46">
        <f>IF(P12&gt;99,0,P12)</f>
        <v>58.98</v>
      </c>
      <c r="BR12" s="46">
        <f>IF(R12&gt;99,199,R12)</f>
        <v>0</v>
      </c>
      <c r="BS12" s="46">
        <f>IF(S12&gt;99,0,S12)</f>
        <v>37.5</v>
      </c>
      <c r="BT12" s="46">
        <f>BP12+BR12</f>
        <v>0</v>
      </c>
      <c r="BU12" s="46">
        <f>IF(W12&gt;99,199,W12)</f>
        <v>0</v>
      </c>
      <c r="BV12" s="46">
        <f>IF(X12&gt;99,0,X12)</f>
        <v>56.31</v>
      </c>
      <c r="BW12" s="46">
        <f>IF(Z12&gt;99,199,Z12)</f>
        <v>0</v>
      </c>
      <c r="BX12" s="46">
        <f>IF(AA12&gt;99,0,AA12)</f>
        <v>32.92</v>
      </c>
      <c r="BY12" s="46">
        <f>BU12+BW12</f>
        <v>0</v>
      </c>
      <c r="BZ12" s="46">
        <f>IF(AE12&gt;99,199,AE12)</f>
        <v>0</v>
      </c>
      <c r="CA12" s="46">
        <f>IF(AF12&gt;99,0,AF12)</f>
        <v>0</v>
      </c>
      <c r="CB12" s="46">
        <f>IF(AH12&gt;99,199,AH12)</f>
        <v>0</v>
      </c>
      <c r="CC12" s="46">
        <f>IF(AI12&gt;99,0,AI12)</f>
        <v>0</v>
      </c>
      <c r="CD12" s="46">
        <f>BZ12+CB12</f>
        <v>0</v>
      </c>
      <c r="CE12" s="46">
        <f>IF(AM12&gt;99,199,AM12)</f>
        <v>0</v>
      </c>
      <c r="CF12" s="46">
        <f>IF(AN12&gt;99,0,AN12)</f>
        <v>0</v>
      </c>
      <c r="CG12" s="46">
        <f>IF(AP12&gt;99,199,AP12)</f>
        <v>0</v>
      </c>
      <c r="CH12" s="46">
        <f>IF(AQ12&gt;99,0,AQ12)</f>
        <v>0</v>
      </c>
      <c r="CI12" s="46">
        <f>CE12+CG12</f>
        <v>0</v>
      </c>
      <c r="CJ12" s="46">
        <f>IF(AU12&gt;99,199,AU12)</f>
        <v>0</v>
      </c>
      <c r="CK12" s="46">
        <f>IF(AV12&gt;99,0,AV12)</f>
        <v>0</v>
      </c>
      <c r="CL12" s="46">
        <f>IF(AX12&gt;99,199,AX12)</f>
        <v>0</v>
      </c>
      <c r="CM12" s="46">
        <f>IF(AY12&gt;99,0,AY12)</f>
        <v>0</v>
      </c>
      <c r="CN12" s="46">
        <f>CJ12+CL12</f>
        <v>0</v>
      </c>
    </row>
    <row r="13" spans="1:92" x14ac:dyDescent="0.2">
      <c r="A13" s="8">
        <v>5</v>
      </c>
      <c r="B13" s="8" t="s">
        <v>261</v>
      </c>
      <c r="C13" s="8" t="s">
        <v>364</v>
      </c>
      <c r="D13" s="8" t="s">
        <v>262</v>
      </c>
      <c r="E13" s="8" t="s">
        <v>363</v>
      </c>
      <c r="F13" s="8" t="s">
        <v>178</v>
      </c>
      <c r="G13" s="97">
        <v>0</v>
      </c>
      <c r="H13" s="93">
        <v>65.56</v>
      </c>
      <c r="J13" s="103">
        <v>0</v>
      </c>
      <c r="K13" s="94">
        <v>42.4</v>
      </c>
      <c r="M13" s="72">
        <v>6</v>
      </c>
      <c r="N13" s="72">
        <v>6</v>
      </c>
      <c r="O13" s="106">
        <v>0</v>
      </c>
      <c r="P13" s="95">
        <v>63.96</v>
      </c>
      <c r="R13" s="106">
        <v>0</v>
      </c>
      <c r="S13" s="95">
        <v>42.69</v>
      </c>
      <c r="U13" s="73">
        <v>9</v>
      </c>
      <c r="V13" s="73">
        <v>9</v>
      </c>
      <c r="W13" s="97">
        <v>0</v>
      </c>
      <c r="X13" s="94">
        <v>66.27</v>
      </c>
      <c r="Z13" s="97">
        <v>0</v>
      </c>
      <c r="AA13" s="94">
        <v>32.770000000000003</v>
      </c>
      <c r="AC13" s="72">
        <v>5</v>
      </c>
      <c r="AD13" s="72">
        <v>5</v>
      </c>
      <c r="BC13" s="14">
        <f>N13+V13+AD13+AL13+AT13+BB13</f>
        <v>20</v>
      </c>
      <c r="BD13" s="28">
        <f>IF($O$4&gt;0,(LARGE(($N13,$V13,$AD13,$AL13,$AT13,$BB13),1)),"0")</f>
        <v>9</v>
      </c>
      <c r="BE13" s="28">
        <f>BC13-BD13</f>
        <v>11</v>
      </c>
      <c r="BF13" s="8">
        <v>5</v>
      </c>
      <c r="BK13" s="46">
        <f>IF(G13&gt;99,199,G13)</f>
        <v>0</v>
      </c>
      <c r="BL13" s="46">
        <f>IF(H13&gt;99,0,H13)</f>
        <v>65.56</v>
      </c>
      <c r="BM13" s="46">
        <f>IF(J13&gt;99,199,J13)</f>
        <v>0</v>
      </c>
      <c r="BN13" s="46">
        <f>IF(K13&gt;99,0,K13)</f>
        <v>42.4</v>
      </c>
      <c r="BO13" s="46">
        <f>BK13+BM13</f>
        <v>0</v>
      </c>
      <c r="BP13" s="46">
        <f>IF(O13&gt;99,199,O13)</f>
        <v>0</v>
      </c>
      <c r="BQ13" s="46">
        <f>IF(P13&gt;99,0,P13)</f>
        <v>63.96</v>
      </c>
      <c r="BR13" s="46">
        <f>IF(R13&gt;99,199,R13)</f>
        <v>0</v>
      </c>
      <c r="BS13" s="46">
        <f>IF(S13&gt;99,0,S13)</f>
        <v>42.69</v>
      </c>
      <c r="BT13" s="46">
        <f>BP13+BR13</f>
        <v>0</v>
      </c>
      <c r="BU13" s="46">
        <f>IF(W13&gt;99,199,W13)</f>
        <v>0</v>
      </c>
      <c r="BV13" s="46">
        <f>IF(X13&gt;99,0,X13)</f>
        <v>66.27</v>
      </c>
      <c r="BW13" s="46">
        <f>IF(Z13&gt;99,199,Z13)</f>
        <v>0</v>
      </c>
      <c r="BX13" s="46">
        <f>IF(AA13&gt;99,0,AA13)</f>
        <v>32.770000000000003</v>
      </c>
      <c r="BY13" s="46">
        <f>BU13+BW13</f>
        <v>0</v>
      </c>
      <c r="BZ13" s="46">
        <f>IF(AE13&gt;99,199,AE13)</f>
        <v>0</v>
      </c>
      <c r="CA13" s="46">
        <f>IF(AF13&gt;99,0,AF13)</f>
        <v>0</v>
      </c>
      <c r="CB13" s="46">
        <f>IF(AH13&gt;99,199,AH13)</f>
        <v>0</v>
      </c>
      <c r="CC13" s="46">
        <f>IF(AI13&gt;99,0,AI13)</f>
        <v>0</v>
      </c>
      <c r="CD13" s="46">
        <f>BZ13+CB13</f>
        <v>0</v>
      </c>
      <c r="CE13" s="46">
        <f>IF(AM13&gt;99,199,AM13)</f>
        <v>0</v>
      </c>
      <c r="CF13" s="46">
        <f>IF(AN13&gt;99,0,AN13)</f>
        <v>0</v>
      </c>
      <c r="CG13" s="46">
        <f>IF(AP13&gt;99,199,AP13)</f>
        <v>0</v>
      </c>
      <c r="CH13" s="46">
        <f>IF(AQ13&gt;99,0,AQ13)</f>
        <v>0</v>
      </c>
      <c r="CI13" s="46">
        <f>CE13+CG13</f>
        <v>0</v>
      </c>
      <c r="CJ13" s="46">
        <f>IF(AU13&gt;99,199,AU13)</f>
        <v>0</v>
      </c>
      <c r="CK13" s="46">
        <f>IF(AV13&gt;99,0,AV13)</f>
        <v>0</v>
      </c>
      <c r="CL13" s="46">
        <f>IF(AX13&gt;99,199,AX13)</f>
        <v>0</v>
      </c>
      <c r="CM13" s="46">
        <f>IF(AY13&gt;99,0,AY13)</f>
        <v>0</v>
      </c>
      <c r="CN13" s="46">
        <f>CJ13+CL13</f>
        <v>0</v>
      </c>
    </row>
    <row r="14" spans="1:92" x14ac:dyDescent="0.2">
      <c r="A14" s="8">
        <v>6</v>
      </c>
      <c r="B14" s="8" t="s">
        <v>271</v>
      </c>
      <c r="C14" s="8" t="s">
        <v>371</v>
      </c>
      <c r="D14" s="8" t="s">
        <v>272</v>
      </c>
      <c r="E14" s="8" t="s">
        <v>363</v>
      </c>
      <c r="F14" s="8" t="s">
        <v>153</v>
      </c>
      <c r="G14" s="97">
        <v>0</v>
      </c>
      <c r="H14" s="93">
        <v>64.3</v>
      </c>
      <c r="J14" s="103">
        <v>8</v>
      </c>
      <c r="K14" s="94">
        <v>51.68</v>
      </c>
      <c r="M14" s="72">
        <v>13</v>
      </c>
      <c r="N14" s="72">
        <v>13</v>
      </c>
      <c r="O14" s="106">
        <v>0</v>
      </c>
      <c r="P14" s="95">
        <v>59.84</v>
      </c>
      <c r="R14" s="106">
        <v>0</v>
      </c>
      <c r="S14" s="95">
        <v>38</v>
      </c>
      <c r="U14" s="73">
        <v>5</v>
      </c>
      <c r="V14" s="73">
        <v>5</v>
      </c>
      <c r="W14" s="97">
        <v>0</v>
      </c>
      <c r="X14" s="94">
        <v>61.56</v>
      </c>
      <c r="Z14" s="97">
        <v>0</v>
      </c>
      <c r="AA14" s="94">
        <v>33.11</v>
      </c>
      <c r="AC14" s="72">
        <v>7</v>
      </c>
      <c r="AD14" s="72">
        <v>7</v>
      </c>
      <c r="BC14" s="14">
        <f>N14+V14+AD14+AL14+AT14+BB14</f>
        <v>25</v>
      </c>
      <c r="BD14" s="28">
        <f>IF($O$4&gt;0,(LARGE(($N14,$V14,$AD14,$AL14,$AT14,$BB14),1)),"0")</f>
        <v>13</v>
      </c>
      <c r="BE14" s="28">
        <f>BC14-BD14</f>
        <v>12</v>
      </c>
      <c r="BF14" s="8">
        <v>6</v>
      </c>
      <c r="BK14" s="46">
        <f>IF(G14&gt;99,199,G14)</f>
        <v>0</v>
      </c>
      <c r="BL14" s="46">
        <f>IF(H14&gt;99,0,H14)</f>
        <v>64.3</v>
      </c>
      <c r="BM14" s="46">
        <f>IF(J14&gt;99,199,J14)</f>
        <v>8</v>
      </c>
      <c r="BN14" s="46">
        <f>IF(K14&gt;99,0,K14)</f>
        <v>51.68</v>
      </c>
      <c r="BO14" s="46">
        <f>BK14+BM14</f>
        <v>8</v>
      </c>
      <c r="BP14" s="46">
        <f>IF(O14&gt;99,199,O14)</f>
        <v>0</v>
      </c>
      <c r="BQ14" s="46">
        <f>IF(P14&gt;99,0,P14)</f>
        <v>59.84</v>
      </c>
      <c r="BR14" s="46">
        <f>IF(R14&gt;99,199,R14)</f>
        <v>0</v>
      </c>
      <c r="BS14" s="46">
        <f>IF(S14&gt;99,0,S14)</f>
        <v>38</v>
      </c>
      <c r="BT14" s="46">
        <f>BP14+BR14</f>
        <v>0</v>
      </c>
      <c r="BU14" s="46">
        <f>IF(W14&gt;99,199,W14)</f>
        <v>0</v>
      </c>
      <c r="BV14" s="46">
        <f>IF(X14&gt;99,0,X14)</f>
        <v>61.56</v>
      </c>
      <c r="BW14" s="46">
        <f>IF(Z14&gt;99,199,Z14)</f>
        <v>0</v>
      </c>
      <c r="BX14" s="46">
        <f>IF(AA14&gt;99,0,AA14)</f>
        <v>33.11</v>
      </c>
      <c r="BY14" s="46">
        <f>BU14+BW14</f>
        <v>0</v>
      </c>
      <c r="BZ14" s="46">
        <f>IF(AE14&gt;99,199,AE14)</f>
        <v>0</v>
      </c>
      <c r="CA14" s="46">
        <f>IF(AF14&gt;99,0,AF14)</f>
        <v>0</v>
      </c>
      <c r="CB14" s="46">
        <f>IF(AH14&gt;99,199,AH14)</f>
        <v>0</v>
      </c>
      <c r="CC14" s="46">
        <f>IF(AI14&gt;99,0,AI14)</f>
        <v>0</v>
      </c>
      <c r="CD14" s="46">
        <f>BZ14+CB14</f>
        <v>0</v>
      </c>
      <c r="CE14" s="46">
        <f>IF(AM14&gt;99,199,AM14)</f>
        <v>0</v>
      </c>
      <c r="CF14" s="46">
        <f>IF(AN14&gt;99,0,AN14)</f>
        <v>0</v>
      </c>
      <c r="CG14" s="46">
        <f>IF(AP14&gt;99,199,AP14)</f>
        <v>0</v>
      </c>
      <c r="CH14" s="46">
        <f>IF(AQ14&gt;99,0,AQ14)</f>
        <v>0</v>
      </c>
      <c r="CI14" s="46">
        <f>CE14+CG14</f>
        <v>0</v>
      </c>
      <c r="CJ14" s="46">
        <f>IF(AU14&gt;99,199,AU14)</f>
        <v>0</v>
      </c>
      <c r="CK14" s="46">
        <f>IF(AV14&gt;99,0,AV14)</f>
        <v>0</v>
      </c>
      <c r="CL14" s="46">
        <f>IF(AX14&gt;99,199,AX14)</f>
        <v>0</v>
      </c>
      <c r="CM14" s="46">
        <f>IF(AY14&gt;99,0,AY14)</f>
        <v>0</v>
      </c>
      <c r="CN14" s="46">
        <f>CJ14+CL14</f>
        <v>0</v>
      </c>
    </row>
    <row r="15" spans="1:92" x14ac:dyDescent="0.2">
      <c r="A15" s="8">
        <v>7</v>
      </c>
      <c r="B15" s="8" t="s">
        <v>267</v>
      </c>
      <c r="C15" s="8" t="s">
        <v>369</v>
      </c>
      <c r="D15" s="8" t="s">
        <v>268</v>
      </c>
      <c r="E15" s="8" t="s">
        <v>367</v>
      </c>
      <c r="F15" s="8" t="s">
        <v>153</v>
      </c>
      <c r="G15" s="97">
        <v>0</v>
      </c>
      <c r="H15" s="93">
        <v>71</v>
      </c>
      <c r="J15" s="103">
        <v>4</v>
      </c>
      <c r="K15" s="94">
        <v>44.46</v>
      </c>
      <c r="M15" s="72">
        <v>10</v>
      </c>
      <c r="N15" s="72">
        <v>10</v>
      </c>
      <c r="O15" s="106">
        <v>0</v>
      </c>
      <c r="P15" s="95">
        <v>65.930000000000007</v>
      </c>
      <c r="R15" s="106">
        <v>4</v>
      </c>
      <c r="S15" s="95">
        <v>38.47</v>
      </c>
      <c r="U15" s="73">
        <v>12</v>
      </c>
      <c r="V15" s="73">
        <v>12</v>
      </c>
      <c r="W15" s="97">
        <v>0</v>
      </c>
      <c r="X15" s="94">
        <v>64.13</v>
      </c>
      <c r="Z15" s="97">
        <v>0</v>
      </c>
      <c r="AA15" s="94">
        <v>32.26</v>
      </c>
      <c r="AC15" s="72">
        <v>3</v>
      </c>
      <c r="AD15" s="72">
        <v>3</v>
      </c>
      <c r="BC15" s="14">
        <f>N15+V15+AD15+AL15+AT15+BB15</f>
        <v>25</v>
      </c>
      <c r="BD15" s="28">
        <f>IF($O$4&gt;0,(LARGE(($N15,$V15,$AD15,$AL15,$AT15,$BB15),1)),"0")</f>
        <v>12</v>
      </c>
      <c r="BE15" s="28">
        <f>BC15-BD15</f>
        <v>13</v>
      </c>
      <c r="BF15" s="8">
        <v>7</v>
      </c>
      <c r="BK15" s="46">
        <f>IF(G15&gt;99,199,G15)</f>
        <v>0</v>
      </c>
      <c r="BL15" s="46">
        <f>IF(H15&gt;99,0,H15)</f>
        <v>71</v>
      </c>
      <c r="BM15" s="46">
        <f>IF(J15&gt;99,199,J15)</f>
        <v>4</v>
      </c>
      <c r="BN15" s="46">
        <f>IF(K15&gt;99,0,K15)</f>
        <v>44.46</v>
      </c>
      <c r="BO15" s="46">
        <f>BK15+BM15</f>
        <v>4</v>
      </c>
      <c r="BP15" s="46">
        <f>IF(O15&gt;99,199,O15)</f>
        <v>0</v>
      </c>
      <c r="BQ15" s="46">
        <f>IF(P15&gt;99,0,P15)</f>
        <v>65.930000000000007</v>
      </c>
      <c r="BR15" s="46">
        <f>IF(R15&gt;99,199,R15)</f>
        <v>4</v>
      </c>
      <c r="BS15" s="46">
        <f>IF(S15&gt;99,0,S15)</f>
        <v>38.47</v>
      </c>
      <c r="BT15" s="46">
        <f>BP15+BR15</f>
        <v>4</v>
      </c>
      <c r="BU15" s="46">
        <f>IF(W15&gt;99,199,W15)</f>
        <v>0</v>
      </c>
      <c r="BV15" s="46">
        <f>IF(X15&gt;99,0,X15)</f>
        <v>64.13</v>
      </c>
      <c r="BW15" s="46">
        <f>IF(Z15&gt;99,199,Z15)</f>
        <v>0</v>
      </c>
      <c r="BX15" s="46">
        <f>IF(AA15&gt;99,0,AA15)</f>
        <v>32.26</v>
      </c>
      <c r="BY15" s="46">
        <f>BU15+BW15</f>
        <v>0</v>
      </c>
      <c r="BZ15" s="46">
        <f>IF(AE15&gt;99,199,AE15)</f>
        <v>0</v>
      </c>
      <c r="CA15" s="46">
        <f>IF(AF15&gt;99,0,AF15)</f>
        <v>0</v>
      </c>
      <c r="CB15" s="46">
        <f>IF(AH15&gt;99,199,AH15)</f>
        <v>0</v>
      </c>
      <c r="CC15" s="46">
        <f>IF(AI15&gt;99,0,AI15)</f>
        <v>0</v>
      </c>
      <c r="CD15" s="46">
        <f>BZ15+CB15</f>
        <v>0</v>
      </c>
      <c r="CE15" s="46">
        <f>IF(AM15&gt;99,199,AM15)</f>
        <v>0</v>
      </c>
      <c r="CF15" s="46">
        <f>IF(AN15&gt;99,0,AN15)</f>
        <v>0</v>
      </c>
      <c r="CG15" s="46">
        <f>IF(AP15&gt;99,199,AP15)</f>
        <v>0</v>
      </c>
      <c r="CH15" s="46">
        <f>IF(AQ15&gt;99,0,AQ15)</f>
        <v>0</v>
      </c>
      <c r="CI15" s="46">
        <f>CE15+CG15</f>
        <v>0</v>
      </c>
      <c r="CJ15" s="46">
        <f>IF(AU15&gt;99,199,AU15)</f>
        <v>0</v>
      </c>
      <c r="CK15" s="46">
        <f>IF(AV15&gt;99,0,AV15)</f>
        <v>0</v>
      </c>
      <c r="CL15" s="46">
        <f>IF(AX15&gt;99,199,AX15)</f>
        <v>0</v>
      </c>
      <c r="CM15" s="46">
        <f>IF(AY15&gt;99,0,AY15)</f>
        <v>0</v>
      </c>
      <c r="CN15" s="46">
        <f>CJ15+CL15</f>
        <v>0</v>
      </c>
    </row>
    <row r="16" spans="1:92" x14ac:dyDescent="0.2">
      <c r="A16" s="8">
        <v>8</v>
      </c>
      <c r="B16" s="8" t="s">
        <v>202</v>
      </c>
      <c r="C16" s="8" t="s">
        <v>340</v>
      </c>
      <c r="D16" s="8" t="s">
        <v>203</v>
      </c>
      <c r="E16" s="8" t="s">
        <v>367</v>
      </c>
      <c r="F16" s="8" t="s">
        <v>150</v>
      </c>
      <c r="G16" s="97">
        <v>0</v>
      </c>
      <c r="H16" s="93">
        <v>69.34</v>
      </c>
      <c r="J16" s="103">
        <v>0</v>
      </c>
      <c r="K16" s="94">
        <v>44.52</v>
      </c>
      <c r="M16" s="72">
        <v>7</v>
      </c>
      <c r="N16" s="72">
        <v>7</v>
      </c>
      <c r="O16" s="106">
        <v>0</v>
      </c>
      <c r="P16" s="95">
        <v>58.3</v>
      </c>
      <c r="R16" s="106">
        <v>0</v>
      </c>
      <c r="S16" s="95">
        <v>39.9</v>
      </c>
      <c r="U16" s="73">
        <v>7</v>
      </c>
      <c r="V16" s="73">
        <v>7</v>
      </c>
      <c r="W16" s="97">
        <v>0</v>
      </c>
      <c r="X16" s="94">
        <v>62.04</v>
      </c>
      <c r="Z16" s="97">
        <v>0</v>
      </c>
      <c r="AA16" s="94">
        <v>38.92</v>
      </c>
      <c r="AC16" s="72">
        <v>10</v>
      </c>
      <c r="AD16" s="72">
        <v>10</v>
      </c>
      <c r="BC16" s="14">
        <f>N16+V16+AD16+AL16+AT16+BB16</f>
        <v>24</v>
      </c>
      <c r="BD16" s="28">
        <f>IF($O$4&gt;0,(LARGE(($N16,$V16,$AD16,$AL16,$AT16,$BB16),1)),"0")</f>
        <v>10</v>
      </c>
      <c r="BE16" s="28">
        <f>BC16-BD16</f>
        <v>14</v>
      </c>
      <c r="BF16" s="8">
        <v>8</v>
      </c>
      <c r="BK16" s="46">
        <f>IF(G16&gt;99,199,G16)</f>
        <v>0</v>
      </c>
      <c r="BL16" s="46">
        <f>IF(H16&gt;99,0,H16)</f>
        <v>69.34</v>
      </c>
      <c r="BM16" s="46">
        <f>IF(J16&gt;99,199,J16)</f>
        <v>0</v>
      </c>
      <c r="BN16" s="46">
        <f>IF(K16&gt;99,0,K16)</f>
        <v>44.52</v>
      </c>
      <c r="BO16" s="46">
        <f>BK16+BM16</f>
        <v>0</v>
      </c>
      <c r="BP16" s="46">
        <f>IF(O16&gt;99,199,O16)</f>
        <v>0</v>
      </c>
      <c r="BQ16" s="46">
        <f>IF(P16&gt;99,0,P16)</f>
        <v>58.3</v>
      </c>
      <c r="BR16" s="46">
        <f>IF(R16&gt;99,199,R16)</f>
        <v>0</v>
      </c>
      <c r="BS16" s="46">
        <f>IF(S16&gt;99,0,S16)</f>
        <v>39.9</v>
      </c>
      <c r="BT16" s="46">
        <f>BP16+BR16</f>
        <v>0</v>
      </c>
      <c r="BU16" s="46">
        <f>IF(W16&gt;99,199,W16)</f>
        <v>0</v>
      </c>
      <c r="BV16" s="46">
        <f>IF(X16&gt;99,0,X16)</f>
        <v>62.04</v>
      </c>
      <c r="BW16" s="46">
        <f>IF(Z16&gt;99,199,Z16)</f>
        <v>0</v>
      </c>
      <c r="BX16" s="46">
        <f>IF(AA16&gt;99,0,AA16)</f>
        <v>38.92</v>
      </c>
      <c r="BY16" s="46">
        <f>BU16+BW16</f>
        <v>0</v>
      </c>
      <c r="BZ16" s="46">
        <f>IF(AE16&gt;99,199,AE16)</f>
        <v>0</v>
      </c>
      <c r="CA16" s="46">
        <f>IF(AF16&gt;99,0,AF16)</f>
        <v>0</v>
      </c>
      <c r="CB16" s="46">
        <f>IF(AH16&gt;99,199,AH16)</f>
        <v>0</v>
      </c>
      <c r="CC16" s="46">
        <f>IF(AI16&gt;99,0,AI16)</f>
        <v>0</v>
      </c>
      <c r="CD16" s="46">
        <f>BZ16+CB16</f>
        <v>0</v>
      </c>
      <c r="CE16" s="46">
        <f>IF(AM16&gt;99,199,AM16)</f>
        <v>0</v>
      </c>
      <c r="CF16" s="46">
        <f>IF(AN16&gt;99,0,AN16)</f>
        <v>0</v>
      </c>
      <c r="CG16" s="46">
        <f>IF(AP16&gt;99,199,AP16)</f>
        <v>0</v>
      </c>
      <c r="CH16" s="46">
        <f>IF(AQ16&gt;99,0,AQ16)</f>
        <v>0</v>
      </c>
      <c r="CI16" s="46">
        <f>CE16+CG16</f>
        <v>0</v>
      </c>
      <c r="CJ16" s="46">
        <f>IF(AU16&gt;99,199,AU16)</f>
        <v>0</v>
      </c>
      <c r="CK16" s="46">
        <f>IF(AV16&gt;99,0,AV16)</f>
        <v>0</v>
      </c>
      <c r="CL16" s="46">
        <f>IF(AX16&gt;99,199,AX16)</f>
        <v>0</v>
      </c>
      <c r="CM16" s="46">
        <f>IF(AY16&gt;99,0,AY16)</f>
        <v>0</v>
      </c>
      <c r="CN16" s="46">
        <f>CJ16+CL16</f>
        <v>0</v>
      </c>
    </row>
    <row r="17" spans="1:92" x14ac:dyDescent="0.2">
      <c r="A17" s="8">
        <v>9</v>
      </c>
      <c r="B17" s="8" t="s">
        <v>278</v>
      </c>
      <c r="C17" s="8" t="s">
        <v>374</v>
      </c>
      <c r="D17" s="8" t="s">
        <v>279</v>
      </c>
      <c r="E17" s="8" t="s">
        <v>363</v>
      </c>
      <c r="F17" s="8" t="s">
        <v>150</v>
      </c>
      <c r="G17" s="97">
        <v>4</v>
      </c>
      <c r="H17" s="93">
        <v>64.63</v>
      </c>
      <c r="M17" s="72">
        <v>15</v>
      </c>
      <c r="N17" s="72">
        <v>15</v>
      </c>
      <c r="O17" s="106">
        <v>0</v>
      </c>
      <c r="P17" s="95">
        <v>65.290000000000006</v>
      </c>
      <c r="R17" s="106">
        <v>0</v>
      </c>
      <c r="S17" s="95">
        <v>39.880000000000003</v>
      </c>
      <c r="U17" s="73">
        <v>6</v>
      </c>
      <c r="V17" s="73">
        <v>6</v>
      </c>
      <c r="W17" s="97">
        <v>0</v>
      </c>
      <c r="X17" s="94">
        <v>60.76</v>
      </c>
      <c r="Z17" s="97">
        <v>0</v>
      </c>
      <c r="AA17" s="94">
        <v>37.22</v>
      </c>
      <c r="AC17" s="72">
        <v>9</v>
      </c>
      <c r="AD17" s="72">
        <v>9</v>
      </c>
      <c r="BC17" s="14">
        <f>N17+V17+AD17+AL17+AT17+BB17</f>
        <v>30</v>
      </c>
      <c r="BD17" s="28">
        <f>IF($O$4&gt;0,(LARGE(($N17,$V17,$AD17,$AL17,$AT17,$BB17),1)),"0")</f>
        <v>15</v>
      </c>
      <c r="BE17" s="28">
        <f>BC17-BD17</f>
        <v>15</v>
      </c>
      <c r="BF17" s="8">
        <v>9</v>
      </c>
      <c r="BK17" s="46">
        <f>IF(G17&gt;99,199,G17)</f>
        <v>4</v>
      </c>
      <c r="BL17" s="46">
        <f>IF(H17&gt;99,0,H17)</f>
        <v>64.63</v>
      </c>
      <c r="BM17" s="46">
        <f>IF(J17&gt;99,199,J17)</f>
        <v>0</v>
      </c>
      <c r="BN17" s="46">
        <f>IF(K17&gt;99,0,K17)</f>
        <v>0</v>
      </c>
      <c r="BO17" s="46">
        <f>BK17+BM17</f>
        <v>4</v>
      </c>
      <c r="BP17" s="46">
        <f>IF(O17&gt;99,199,O17)</f>
        <v>0</v>
      </c>
      <c r="BQ17" s="46">
        <f>IF(P17&gt;99,0,P17)</f>
        <v>65.290000000000006</v>
      </c>
      <c r="BR17" s="46">
        <f>IF(R17&gt;99,199,R17)</f>
        <v>0</v>
      </c>
      <c r="BS17" s="46">
        <f>IF(S17&gt;99,0,S17)</f>
        <v>39.880000000000003</v>
      </c>
      <c r="BT17" s="46">
        <f>BP17+BR17</f>
        <v>0</v>
      </c>
      <c r="BU17" s="46">
        <f>IF(W17&gt;99,199,W17)</f>
        <v>0</v>
      </c>
      <c r="BV17" s="46">
        <f>IF(X17&gt;99,0,X17)</f>
        <v>60.76</v>
      </c>
      <c r="BW17" s="46">
        <f>IF(Z17&gt;99,199,Z17)</f>
        <v>0</v>
      </c>
      <c r="BX17" s="46">
        <f>IF(AA17&gt;99,0,AA17)</f>
        <v>37.22</v>
      </c>
      <c r="BY17" s="46">
        <f>BU17+BW17</f>
        <v>0</v>
      </c>
      <c r="BZ17" s="46">
        <f>IF(AE17&gt;99,199,AE17)</f>
        <v>0</v>
      </c>
      <c r="CA17" s="46">
        <f>IF(AF17&gt;99,0,AF17)</f>
        <v>0</v>
      </c>
      <c r="CB17" s="46">
        <f>IF(AH17&gt;99,199,AH17)</f>
        <v>0</v>
      </c>
      <c r="CC17" s="46">
        <f>IF(AI17&gt;99,0,AI17)</f>
        <v>0</v>
      </c>
      <c r="CD17" s="46">
        <f>BZ17+CB17</f>
        <v>0</v>
      </c>
      <c r="CE17" s="46">
        <f>IF(AM17&gt;99,199,AM17)</f>
        <v>0</v>
      </c>
      <c r="CF17" s="46">
        <f>IF(AN17&gt;99,0,AN17)</f>
        <v>0</v>
      </c>
      <c r="CG17" s="46">
        <f>IF(AP17&gt;99,199,AP17)</f>
        <v>0</v>
      </c>
      <c r="CH17" s="46">
        <f>IF(AQ17&gt;99,0,AQ17)</f>
        <v>0</v>
      </c>
      <c r="CI17" s="46">
        <f>CE17+CG17</f>
        <v>0</v>
      </c>
      <c r="CJ17" s="46">
        <f>IF(AU17&gt;99,199,AU17)</f>
        <v>0</v>
      </c>
      <c r="CK17" s="46">
        <f>IF(AV17&gt;99,0,AV17)</f>
        <v>0</v>
      </c>
      <c r="CL17" s="46">
        <f>IF(AX17&gt;99,199,AX17)</f>
        <v>0</v>
      </c>
      <c r="CM17" s="46">
        <f>IF(AY17&gt;99,0,AY17)</f>
        <v>0</v>
      </c>
      <c r="CN17" s="46">
        <f>CJ17+CL17</f>
        <v>0</v>
      </c>
    </row>
    <row r="18" spans="1:92" x14ac:dyDescent="0.2">
      <c r="A18" s="8">
        <v>10</v>
      </c>
      <c r="B18" s="8" t="s">
        <v>253</v>
      </c>
      <c r="C18" s="8" t="s">
        <v>345</v>
      </c>
      <c r="D18" s="8" t="s">
        <v>254</v>
      </c>
      <c r="E18" s="8" t="s">
        <v>363</v>
      </c>
      <c r="F18" s="8" t="s">
        <v>153</v>
      </c>
      <c r="G18" s="97">
        <v>0</v>
      </c>
      <c r="H18" s="93">
        <v>66.27</v>
      </c>
      <c r="J18" s="103">
        <v>0</v>
      </c>
      <c r="K18" s="94">
        <v>35.409999999999997</v>
      </c>
      <c r="M18" s="72">
        <v>2</v>
      </c>
      <c r="N18" s="72">
        <v>2</v>
      </c>
      <c r="O18" s="106">
        <v>4</v>
      </c>
      <c r="P18" s="95">
        <v>63.36</v>
      </c>
      <c r="U18" s="73">
        <v>14</v>
      </c>
      <c r="V18" s="73">
        <v>14</v>
      </c>
      <c r="AD18" s="72">
        <v>99</v>
      </c>
      <c r="BC18" s="14">
        <f>N18+V18+AD18+AL18+AT18+BB18</f>
        <v>115</v>
      </c>
      <c r="BD18" s="28">
        <f>IF($O$4&gt;0,(LARGE(($N18,$V18,$AD18,$AL18,$AT18,$BB18),1)),"0")</f>
        <v>99</v>
      </c>
      <c r="BE18" s="28">
        <f>BC18-BD18</f>
        <v>16</v>
      </c>
      <c r="BG18" s="8">
        <v>1</v>
      </c>
      <c r="BK18" s="46">
        <f>IF(G18&gt;99,199,G18)</f>
        <v>0</v>
      </c>
      <c r="BL18" s="46">
        <f>IF(H18&gt;99,0,H18)</f>
        <v>66.27</v>
      </c>
      <c r="BM18" s="46">
        <f>IF(J18&gt;99,199,J18)</f>
        <v>0</v>
      </c>
      <c r="BN18" s="46">
        <f>IF(K18&gt;99,0,K18)</f>
        <v>35.409999999999997</v>
      </c>
      <c r="BO18" s="46">
        <f>BK18+BM18</f>
        <v>0</v>
      </c>
      <c r="BP18" s="46">
        <f>IF(O18&gt;99,199,O18)</f>
        <v>4</v>
      </c>
      <c r="BQ18" s="46">
        <f>IF(P18&gt;99,0,P18)</f>
        <v>63.36</v>
      </c>
      <c r="BR18" s="46">
        <f>IF(R18&gt;99,199,R18)</f>
        <v>0</v>
      </c>
      <c r="BS18" s="46">
        <f>IF(S18&gt;99,0,S18)</f>
        <v>0</v>
      </c>
      <c r="BT18" s="46">
        <f>BP18+BR18</f>
        <v>4</v>
      </c>
      <c r="BU18" s="46">
        <f>IF(W18&gt;99,199,W18)</f>
        <v>0</v>
      </c>
      <c r="BV18" s="46">
        <f>IF(X18&gt;99,0,X18)</f>
        <v>0</v>
      </c>
      <c r="BW18" s="46">
        <f>IF(Z18&gt;99,199,Z18)</f>
        <v>0</v>
      </c>
      <c r="BX18" s="46">
        <f>IF(AA18&gt;99,0,AA18)</f>
        <v>0</v>
      </c>
      <c r="BY18" s="46">
        <f>BU18+BW18</f>
        <v>0</v>
      </c>
      <c r="BZ18" s="46">
        <f>IF(AE18&gt;99,199,AE18)</f>
        <v>0</v>
      </c>
      <c r="CA18" s="46">
        <f>IF(AF18&gt;99,0,AF18)</f>
        <v>0</v>
      </c>
      <c r="CB18" s="46">
        <f>IF(AH18&gt;99,199,AH18)</f>
        <v>0</v>
      </c>
      <c r="CC18" s="46">
        <f>IF(AI18&gt;99,0,AI18)</f>
        <v>0</v>
      </c>
      <c r="CD18" s="46">
        <f>BZ18+CB18</f>
        <v>0</v>
      </c>
      <c r="CE18" s="46">
        <f>IF(AM18&gt;99,199,AM18)</f>
        <v>0</v>
      </c>
      <c r="CF18" s="46">
        <f>IF(AN18&gt;99,0,AN18)</f>
        <v>0</v>
      </c>
      <c r="CG18" s="46">
        <f>IF(AP18&gt;99,199,AP18)</f>
        <v>0</v>
      </c>
      <c r="CH18" s="46">
        <f>IF(AQ18&gt;99,0,AQ18)</f>
        <v>0</v>
      </c>
      <c r="CI18" s="46">
        <f>CE18+CG18</f>
        <v>0</v>
      </c>
      <c r="CJ18" s="46">
        <f>IF(AU18&gt;99,199,AU18)</f>
        <v>0</v>
      </c>
      <c r="CK18" s="46">
        <f>IF(AV18&gt;99,0,AV18)</f>
        <v>0</v>
      </c>
      <c r="CL18" s="46">
        <f>IF(AX18&gt;99,199,AX18)</f>
        <v>0</v>
      </c>
      <c r="CM18" s="46">
        <f>IF(AY18&gt;99,0,AY18)</f>
        <v>0</v>
      </c>
      <c r="CN18" s="46">
        <f>CJ18+CL18</f>
        <v>0</v>
      </c>
    </row>
    <row r="19" spans="1:92" x14ac:dyDescent="0.2">
      <c r="A19" s="8">
        <v>11</v>
      </c>
      <c r="B19" s="8" t="s">
        <v>269</v>
      </c>
      <c r="C19" s="8" t="s">
        <v>370</v>
      </c>
      <c r="D19" s="8" t="s">
        <v>270</v>
      </c>
      <c r="E19" s="8" t="s">
        <v>363</v>
      </c>
      <c r="F19" s="8" t="s">
        <v>232</v>
      </c>
      <c r="G19" s="97">
        <v>0</v>
      </c>
      <c r="H19" s="93">
        <v>60.87</v>
      </c>
      <c r="J19" s="103">
        <v>8</v>
      </c>
      <c r="K19" s="94">
        <v>46.29</v>
      </c>
      <c r="M19" s="72">
        <v>12</v>
      </c>
      <c r="N19" s="72">
        <v>12</v>
      </c>
      <c r="O19" s="106">
        <v>4</v>
      </c>
      <c r="P19" s="95">
        <v>61.47</v>
      </c>
      <c r="U19" s="73">
        <v>13</v>
      </c>
      <c r="V19" s="73">
        <v>13</v>
      </c>
      <c r="W19" s="97">
        <v>0</v>
      </c>
      <c r="X19" s="94">
        <v>60.04</v>
      </c>
      <c r="Z19" s="97">
        <v>0</v>
      </c>
      <c r="AA19" s="94">
        <v>35.75</v>
      </c>
      <c r="AC19" s="72">
        <v>8</v>
      </c>
      <c r="AD19" s="72">
        <v>8</v>
      </c>
      <c r="BC19" s="14">
        <f>N19+V19+AD19+AL19+AT19+BB19</f>
        <v>33</v>
      </c>
      <c r="BD19" s="28">
        <f>IF($O$4&gt;0,(LARGE(($N19,$V19,$AD19,$AL19,$AT19,$BB19),1)),"0")</f>
        <v>13</v>
      </c>
      <c r="BE19" s="28">
        <f>BC19-BD19</f>
        <v>20</v>
      </c>
      <c r="BG19" s="8">
        <v>2</v>
      </c>
      <c r="BK19" s="46">
        <f>IF(G19&gt;99,199,G19)</f>
        <v>0</v>
      </c>
      <c r="BL19" s="46">
        <f>IF(H19&gt;99,0,H19)</f>
        <v>60.87</v>
      </c>
      <c r="BM19" s="46">
        <f>IF(J19&gt;99,199,J19)</f>
        <v>8</v>
      </c>
      <c r="BN19" s="46">
        <f>IF(K19&gt;99,0,K19)</f>
        <v>46.29</v>
      </c>
      <c r="BO19" s="46">
        <f>BK19+BM19</f>
        <v>8</v>
      </c>
      <c r="BP19" s="46">
        <f>IF(O19&gt;99,199,O19)</f>
        <v>4</v>
      </c>
      <c r="BQ19" s="46">
        <f>IF(P19&gt;99,0,P19)</f>
        <v>61.47</v>
      </c>
      <c r="BR19" s="46">
        <f>IF(R19&gt;99,199,R19)</f>
        <v>0</v>
      </c>
      <c r="BS19" s="46">
        <f>IF(S19&gt;99,0,S19)</f>
        <v>0</v>
      </c>
      <c r="BT19" s="46">
        <f>BP19+BR19</f>
        <v>4</v>
      </c>
      <c r="BU19" s="46">
        <f>IF(W19&gt;99,199,W19)</f>
        <v>0</v>
      </c>
      <c r="BV19" s="46">
        <f>IF(X19&gt;99,0,X19)</f>
        <v>60.04</v>
      </c>
      <c r="BW19" s="46">
        <f>IF(Z19&gt;99,199,Z19)</f>
        <v>0</v>
      </c>
      <c r="BX19" s="46">
        <f>IF(AA19&gt;99,0,AA19)</f>
        <v>35.75</v>
      </c>
      <c r="BY19" s="46">
        <f>BU19+BW19</f>
        <v>0</v>
      </c>
      <c r="BZ19" s="46">
        <f>IF(AE19&gt;99,199,AE19)</f>
        <v>0</v>
      </c>
      <c r="CA19" s="46">
        <f>IF(AF19&gt;99,0,AF19)</f>
        <v>0</v>
      </c>
      <c r="CB19" s="46">
        <f>IF(AH19&gt;99,199,AH19)</f>
        <v>0</v>
      </c>
      <c r="CC19" s="46">
        <f>IF(AI19&gt;99,0,AI19)</f>
        <v>0</v>
      </c>
      <c r="CD19" s="46">
        <f>BZ19+CB19</f>
        <v>0</v>
      </c>
      <c r="CE19" s="46">
        <f>IF(AM19&gt;99,199,AM19)</f>
        <v>0</v>
      </c>
      <c r="CF19" s="46">
        <f>IF(AN19&gt;99,0,AN19)</f>
        <v>0</v>
      </c>
      <c r="CG19" s="46">
        <f>IF(AP19&gt;99,199,AP19)</f>
        <v>0</v>
      </c>
      <c r="CH19" s="46">
        <f>IF(AQ19&gt;99,0,AQ19)</f>
        <v>0</v>
      </c>
      <c r="CI19" s="46">
        <f>CE19+CG19</f>
        <v>0</v>
      </c>
      <c r="CJ19" s="46">
        <f>IF(AU19&gt;99,199,AU19)</f>
        <v>0</v>
      </c>
      <c r="CK19" s="46">
        <f>IF(AV19&gt;99,0,AV19)</f>
        <v>0</v>
      </c>
      <c r="CL19" s="46">
        <f>IF(AX19&gt;99,199,AX19)</f>
        <v>0</v>
      </c>
      <c r="CM19" s="46">
        <f>IF(AY19&gt;99,0,AY19)</f>
        <v>0</v>
      </c>
      <c r="CN19" s="46">
        <f>CJ19+CL19</f>
        <v>0</v>
      </c>
    </row>
    <row r="20" spans="1:92" x14ac:dyDescent="0.2">
      <c r="A20" s="8">
        <v>12</v>
      </c>
      <c r="B20" s="8" t="s">
        <v>265</v>
      </c>
      <c r="C20" s="8" t="s">
        <v>368</v>
      </c>
      <c r="D20" s="8" t="s">
        <v>266</v>
      </c>
      <c r="E20" s="8" t="s">
        <v>363</v>
      </c>
      <c r="F20" s="8" t="s">
        <v>232</v>
      </c>
      <c r="G20" s="97">
        <v>0</v>
      </c>
      <c r="H20" s="93">
        <v>74.849999999999994</v>
      </c>
      <c r="J20" s="103">
        <v>0</v>
      </c>
      <c r="K20" s="94">
        <v>52.72</v>
      </c>
      <c r="M20" s="72">
        <v>9</v>
      </c>
      <c r="N20" s="72">
        <v>9</v>
      </c>
      <c r="O20" s="106">
        <v>0</v>
      </c>
      <c r="P20" s="95">
        <v>69.02</v>
      </c>
      <c r="R20" s="106">
        <v>0</v>
      </c>
      <c r="S20" s="95">
        <v>50.72</v>
      </c>
      <c r="U20" s="73">
        <v>11</v>
      </c>
      <c r="V20" s="73">
        <v>11</v>
      </c>
      <c r="W20" s="97">
        <v>0</v>
      </c>
      <c r="X20" s="94">
        <v>69.95</v>
      </c>
      <c r="Z20" s="97">
        <v>0</v>
      </c>
      <c r="AA20" s="94">
        <v>43.63</v>
      </c>
      <c r="AC20" s="72">
        <v>11</v>
      </c>
      <c r="AD20" s="72">
        <v>11</v>
      </c>
      <c r="BC20" s="14">
        <f>N20+V20+AD20+AL20+AT20+BB20</f>
        <v>31</v>
      </c>
      <c r="BD20" s="28">
        <f>IF($O$4&gt;0,(LARGE(($N20,$V20,$AD20,$AL20,$AT20,$BB20),1)),"0")</f>
        <v>11</v>
      </c>
      <c r="BE20" s="28">
        <f>BC20-BD20</f>
        <v>20</v>
      </c>
      <c r="BG20" s="8">
        <v>3</v>
      </c>
      <c r="BK20" s="46">
        <f>IF(G20&gt;99,199,G20)</f>
        <v>0</v>
      </c>
      <c r="BL20" s="46">
        <f>IF(H20&gt;99,0,H20)</f>
        <v>74.849999999999994</v>
      </c>
      <c r="BM20" s="46">
        <f>IF(J20&gt;99,199,J20)</f>
        <v>0</v>
      </c>
      <c r="BN20" s="46">
        <f>IF(K20&gt;99,0,K20)</f>
        <v>52.72</v>
      </c>
      <c r="BO20" s="46">
        <f>BK20+BM20</f>
        <v>0</v>
      </c>
      <c r="BP20" s="46">
        <f>IF(O20&gt;99,199,O20)</f>
        <v>0</v>
      </c>
      <c r="BQ20" s="46">
        <f>IF(P20&gt;99,0,P20)</f>
        <v>69.02</v>
      </c>
      <c r="BR20" s="46">
        <f>IF(R20&gt;99,199,R20)</f>
        <v>0</v>
      </c>
      <c r="BS20" s="46">
        <f>IF(S20&gt;99,0,S20)</f>
        <v>50.72</v>
      </c>
      <c r="BT20" s="46">
        <f>BP20+BR20</f>
        <v>0</v>
      </c>
      <c r="BU20" s="46">
        <f>IF(W20&gt;99,199,W20)</f>
        <v>0</v>
      </c>
      <c r="BV20" s="46">
        <f>IF(X20&gt;99,0,X20)</f>
        <v>69.95</v>
      </c>
      <c r="BW20" s="46">
        <f>IF(Z20&gt;99,199,Z20)</f>
        <v>0</v>
      </c>
      <c r="BX20" s="46">
        <f>IF(AA20&gt;99,0,AA20)</f>
        <v>43.63</v>
      </c>
      <c r="BY20" s="46">
        <f>BU20+BW20</f>
        <v>0</v>
      </c>
      <c r="BZ20" s="46">
        <f>IF(AE20&gt;99,199,AE20)</f>
        <v>0</v>
      </c>
      <c r="CA20" s="46">
        <f>IF(AF20&gt;99,0,AF20)</f>
        <v>0</v>
      </c>
      <c r="CB20" s="46">
        <f>IF(AH20&gt;99,199,AH20)</f>
        <v>0</v>
      </c>
      <c r="CC20" s="46">
        <f>IF(AI20&gt;99,0,AI20)</f>
        <v>0</v>
      </c>
      <c r="CD20" s="46">
        <f>BZ20+CB20</f>
        <v>0</v>
      </c>
      <c r="CE20" s="46">
        <f>IF(AM20&gt;99,199,AM20)</f>
        <v>0</v>
      </c>
      <c r="CF20" s="46">
        <f>IF(AN20&gt;99,0,AN20)</f>
        <v>0</v>
      </c>
      <c r="CG20" s="46">
        <f>IF(AP20&gt;99,199,AP20)</f>
        <v>0</v>
      </c>
      <c r="CH20" s="46">
        <f>IF(AQ20&gt;99,0,AQ20)</f>
        <v>0</v>
      </c>
      <c r="CI20" s="46">
        <f>CE20+CG20</f>
        <v>0</v>
      </c>
      <c r="CJ20" s="46">
        <f>IF(AU20&gt;99,199,AU20)</f>
        <v>0</v>
      </c>
      <c r="CK20" s="46">
        <f>IF(AV20&gt;99,0,AV20)</f>
        <v>0</v>
      </c>
      <c r="CL20" s="46">
        <f>IF(AX20&gt;99,199,AX20)</f>
        <v>0</v>
      </c>
      <c r="CM20" s="46">
        <f>IF(AY20&gt;99,0,AY20)</f>
        <v>0</v>
      </c>
      <c r="CN20" s="46">
        <f>CJ20+CL20</f>
        <v>0</v>
      </c>
    </row>
    <row r="21" spans="1:92" x14ac:dyDescent="0.2">
      <c r="A21" s="8">
        <v>13</v>
      </c>
      <c r="B21" s="8" t="s">
        <v>419</v>
      </c>
      <c r="C21" s="8" t="s">
        <v>360</v>
      </c>
      <c r="D21" s="8" t="s">
        <v>420</v>
      </c>
      <c r="E21" s="8" t="s">
        <v>363</v>
      </c>
      <c r="F21" s="8" t="s">
        <v>153</v>
      </c>
      <c r="N21" s="72">
        <v>99</v>
      </c>
      <c r="O21" s="106">
        <v>0</v>
      </c>
      <c r="P21" s="95">
        <v>61.87</v>
      </c>
      <c r="R21" s="106">
        <v>0</v>
      </c>
      <c r="S21" s="95">
        <v>44.95</v>
      </c>
      <c r="U21" s="73">
        <v>10</v>
      </c>
      <c r="V21" s="73">
        <v>10</v>
      </c>
      <c r="W21" s="97">
        <v>4</v>
      </c>
      <c r="X21" s="94">
        <v>65.34</v>
      </c>
      <c r="AC21" s="72">
        <v>13</v>
      </c>
      <c r="AD21" s="72">
        <v>13</v>
      </c>
      <c r="BC21" s="14">
        <f>N21+V21+AD21+AL21+AT21+BB21</f>
        <v>122</v>
      </c>
      <c r="BD21" s="28">
        <f>IF($O$4&gt;0,(LARGE(($N21,$V21,$AD21,$AL21,$AT21,$BB21),1)),"0")</f>
        <v>99</v>
      </c>
      <c r="BE21" s="28">
        <f>BC21-BD21</f>
        <v>23</v>
      </c>
      <c r="BK21" s="46">
        <f>IF(G21&gt;99,199,G21)</f>
        <v>0</v>
      </c>
      <c r="BL21" s="46">
        <f>IF(H21&gt;99,0,H21)</f>
        <v>0</v>
      </c>
      <c r="BM21" s="46">
        <f>IF(J21&gt;99,199,J21)</f>
        <v>0</v>
      </c>
      <c r="BN21" s="46">
        <f>IF(K21&gt;99,0,K21)</f>
        <v>0</v>
      </c>
      <c r="BO21" s="46">
        <f>BK21+BM21</f>
        <v>0</v>
      </c>
      <c r="BP21" s="46">
        <f>IF(O21&gt;99,199,O21)</f>
        <v>0</v>
      </c>
      <c r="BQ21" s="46">
        <f>IF(P21&gt;99,0,P21)</f>
        <v>61.87</v>
      </c>
      <c r="BR21" s="46">
        <f>IF(R21&gt;99,199,R21)</f>
        <v>0</v>
      </c>
      <c r="BS21" s="46">
        <f>IF(S21&gt;99,0,S21)</f>
        <v>44.95</v>
      </c>
      <c r="BT21" s="46">
        <f>BP21+BR21</f>
        <v>0</v>
      </c>
      <c r="BU21" s="46">
        <f>IF(W21&gt;99,199,W21)</f>
        <v>4</v>
      </c>
      <c r="BV21" s="46">
        <f>IF(X21&gt;99,0,X21)</f>
        <v>65.34</v>
      </c>
      <c r="BW21" s="46">
        <f>IF(Z21&gt;99,199,Z21)</f>
        <v>0</v>
      </c>
      <c r="BX21" s="46">
        <f>IF(AA21&gt;99,0,AA21)</f>
        <v>0</v>
      </c>
      <c r="BY21" s="46">
        <f>BU21+BW21</f>
        <v>4</v>
      </c>
      <c r="BZ21" s="46">
        <f>IF(AE21&gt;99,199,AE21)</f>
        <v>0</v>
      </c>
      <c r="CA21" s="46">
        <f>IF(AF21&gt;99,0,AF21)</f>
        <v>0</v>
      </c>
      <c r="CB21" s="46">
        <f>IF(AH21&gt;99,199,AH21)</f>
        <v>0</v>
      </c>
      <c r="CC21" s="46">
        <f>IF(AI21&gt;99,0,AI21)</f>
        <v>0</v>
      </c>
      <c r="CD21" s="46">
        <f>BZ21+CB21</f>
        <v>0</v>
      </c>
      <c r="CE21" s="46">
        <f>IF(AM21&gt;99,199,AM21)</f>
        <v>0</v>
      </c>
      <c r="CF21" s="46">
        <f>IF(AN21&gt;99,0,AN21)</f>
        <v>0</v>
      </c>
      <c r="CG21" s="46">
        <f>IF(AP21&gt;99,199,AP21)</f>
        <v>0</v>
      </c>
      <c r="CH21" s="46">
        <f>IF(AQ21&gt;99,0,AQ21)</f>
        <v>0</v>
      </c>
      <c r="CI21" s="46">
        <f>CE21+CG21</f>
        <v>0</v>
      </c>
      <c r="CJ21" s="46">
        <f>IF(AU21&gt;99,199,AU21)</f>
        <v>0</v>
      </c>
      <c r="CK21" s="46">
        <f>IF(AV21&gt;99,0,AV21)</f>
        <v>0</v>
      </c>
      <c r="CL21" s="46">
        <f>IF(AX21&gt;99,199,AX21)</f>
        <v>0</v>
      </c>
      <c r="CM21" s="46">
        <f>IF(AY21&gt;99,0,AY21)</f>
        <v>0</v>
      </c>
      <c r="CN21" s="46">
        <f>CJ21+CL21</f>
        <v>0</v>
      </c>
    </row>
    <row r="22" spans="1:92" x14ac:dyDescent="0.2">
      <c r="A22" s="8">
        <v>14</v>
      </c>
      <c r="B22" s="8" t="s">
        <v>259</v>
      </c>
      <c r="C22" s="8" t="s">
        <v>366</v>
      </c>
      <c r="D22" s="8" t="s">
        <v>260</v>
      </c>
      <c r="E22" s="8" t="s">
        <v>363</v>
      </c>
      <c r="F22" s="8" t="s">
        <v>232</v>
      </c>
      <c r="G22" s="97">
        <v>0</v>
      </c>
      <c r="H22" s="93">
        <v>70.540000000000006</v>
      </c>
      <c r="J22" s="103">
        <v>0</v>
      </c>
      <c r="K22" s="94">
        <v>42.34</v>
      </c>
      <c r="M22" s="72">
        <v>5</v>
      </c>
      <c r="N22" s="72">
        <v>5</v>
      </c>
      <c r="O22" s="106">
        <v>10</v>
      </c>
      <c r="P22" s="95">
        <v>83.18</v>
      </c>
      <c r="U22" s="73">
        <v>18</v>
      </c>
      <c r="V22" s="73">
        <v>18</v>
      </c>
      <c r="W22" s="97" t="s">
        <v>454</v>
      </c>
      <c r="AD22" s="72">
        <v>90</v>
      </c>
      <c r="BC22" s="14">
        <f>N22+V22+AD22+AL22+AT22+BB22</f>
        <v>113</v>
      </c>
      <c r="BD22" s="28">
        <f>IF($O$4&gt;0,(LARGE(($N22,$V22,$AD22,$AL22,$AT22,$BB22),1)),"0")</f>
        <v>90</v>
      </c>
      <c r="BE22" s="28">
        <f>BC22-BD22</f>
        <v>23</v>
      </c>
      <c r="BK22" s="46">
        <f>IF(G22&gt;99,199,G22)</f>
        <v>0</v>
      </c>
      <c r="BL22" s="46">
        <f>IF(H22&gt;99,0,H22)</f>
        <v>70.540000000000006</v>
      </c>
      <c r="BM22" s="46">
        <f>IF(J22&gt;99,199,J22)</f>
        <v>0</v>
      </c>
      <c r="BN22" s="46">
        <f>IF(K22&gt;99,0,K22)</f>
        <v>42.34</v>
      </c>
      <c r="BO22" s="46">
        <f>BK22+BM22</f>
        <v>0</v>
      </c>
      <c r="BP22" s="46">
        <f>IF(O22&gt;99,199,O22)</f>
        <v>10</v>
      </c>
      <c r="BQ22" s="46">
        <f>IF(P22&gt;99,0,P22)</f>
        <v>83.18</v>
      </c>
      <c r="BR22" s="46">
        <f>IF(R22&gt;99,199,R22)</f>
        <v>0</v>
      </c>
      <c r="BS22" s="46">
        <f>IF(S22&gt;99,0,S22)</f>
        <v>0</v>
      </c>
      <c r="BT22" s="46">
        <f>BP22+BR22</f>
        <v>10</v>
      </c>
      <c r="BU22" s="46">
        <f>IF(W22&gt;99,199,W22)</f>
        <v>199</v>
      </c>
      <c r="BV22" s="46">
        <f>IF(X22&gt;99,0,X22)</f>
        <v>0</v>
      </c>
      <c r="BW22" s="46">
        <f>IF(Z22&gt;99,199,Z22)</f>
        <v>0</v>
      </c>
      <c r="BX22" s="46">
        <f>IF(AA22&gt;99,0,AA22)</f>
        <v>0</v>
      </c>
      <c r="BY22" s="46">
        <f>BU22+BW22</f>
        <v>199</v>
      </c>
      <c r="BZ22" s="46">
        <f>IF(AE22&gt;99,199,AE22)</f>
        <v>0</v>
      </c>
      <c r="CA22" s="46">
        <f>IF(AF22&gt;99,0,AF22)</f>
        <v>0</v>
      </c>
      <c r="CB22" s="46">
        <f>IF(AH22&gt;99,199,AH22)</f>
        <v>0</v>
      </c>
      <c r="CC22" s="46">
        <f>IF(AI22&gt;99,0,AI22)</f>
        <v>0</v>
      </c>
      <c r="CD22" s="46">
        <f>BZ22+CB22</f>
        <v>0</v>
      </c>
      <c r="CE22" s="46">
        <f>IF(AM22&gt;99,199,AM22)</f>
        <v>0</v>
      </c>
      <c r="CF22" s="46">
        <f>IF(AN22&gt;99,0,AN22)</f>
        <v>0</v>
      </c>
      <c r="CG22" s="46">
        <f>IF(AP22&gt;99,199,AP22)</f>
        <v>0</v>
      </c>
      <c r="CH22" s="46">
        <f>IF(AQ22&gt;99,0,AQ22)</f>
        <v>0</v>
      </c>
      <c r="CI22" s="46">
        <f>CE22+CG22</f>
        <v>0</v>
      </c>
      <c r="CJ22" s="46">
        <f>IF(AU22&gt;99,199,AU22)</f>
        <v>0</v>
      </c>
      <c r="CK22" s="46">
        <f>IF(AV22&gt;99,0,AV22)</f>
        <v>0</v>
      </c>
      <c r="CL22" s="46">
        <f>IF(AX22&gt;99,199,AX22)</f>
        <v>0</v>
      </c>
      <c r="CM22" s="46">
        <f>IF(AY22&gt;99,0,AY22)</f>
        <v>0</v>
      </c>
      <c r="CN22" s="46">
        <f>CJ22+CL22</f>
        <v>0</v>
      </c>
    </row>
    <row r="23" spans="1:92" x14ac:dyDescent="0.2">
      <c r="A23" s="8">
        <v>15</v>
      </c>
      <c r="B23" s="8" t="s">
        <v>211</v>
      </c>
      <c r="C23" s="8" t="s">
        <v>344</v>
      </c>
      <c r="D23" s="8" t="s">
        <v>212</v>
      </c>
      <c r="E23" s="8" t="s">
        <v>363</v>
      </c>
      <c r="F23" s="8" t="s">
        <v>150</v>
      </c>
      <c r="G23" s="97">
        <v>0</v>
      </c>
      <c r="H23" s="93">
        <v>70.92</v>
      </c>
      <c r="J23" s="103">
        <v>8</v>
      </c>
      <c r="K23" s="94">
        <v>44.48</v>
      </c>
      <c r="M23" s="72">
        <v>11</v>
      </c>
      <c r="N23" s="72">
        <v>11</v>
      </c>
      <c r="V23" s="73">
        <v>99</v>
      </c>
      <c r="W23" s="97">
        <v>8</v>
      </c>
      <c r="X23" s="94">
        <v>67.900000000000006</v>
      </c>
      <c r="AC23" s="72">
        <v>15</v>
      </c>
      <c r="AD23" s="72">
        <v>15</v>
      </c>
      <c r="BC23" s="14">
        <f>N23+V23+AD23+AL23+AT23+BB23</f>
        <v>125</v>
      </c>
      <c r="BD23" s="28">
        <f>IF($O$4&gt;0,(LARGE(($N23,$V23,$AD23,$AL23,$AT23,$BB23),1)),"0")</f>
        <v>99</v>
      </c>
      <c r="BE23" s="28">
        <f>BC23-BD23</f>
        <v>26</v>
      </c>
      <c r="BK23" s="46">
        <f>IF(G23&gt;99,199,G23)</f>
        <v>0</v>
      </c>
      <c r="BL23" s="46">
        <f>IF(H23&gt;99,0,H23)</f>
        <v>70.92</v>
      </c>
      <c r="BM23" s="46">
        <f>IF(J23&gt;99,199,J23)</f>
        <v>8</v>
      </c>
      <c r="BN23" s="46">
        <f>IF(K23&gt;99,0,K23)</f>
        <v>44.48</v>
      </c>
      <c r="BO23" s="46">
        <f>BK23+BM23</f>
        <v>8</v>
      </c>
      <c r="BP23" s="46">
        <f>IF(O23&gt;99,199,O23)</f>
        <v>0</v>
      </c>
      <c r="BQ23" s="46">
        <f>IF(P23&gt;99,0,P23)</f>
        <v>0</v>
      </c>
      <c r="BR23" s="46">
        <f>IF(R23&gt;99,199,R23)</f>
        <v>0</v>
      </c>
      <c r="BS23" s="46">
        <f>IF(S23&gt;99,0,S23)</f>
        <v>0</v>
      </c>
      <c r="BT23" s="46">
        <f>BP23+BR23</f>
        <v>0</v>
      </c>
      <c r="BU23" s="46">
        <f>IF(W23&gt;99,199,W23)</f>
        <v>8</v>
      </c>
      <c r="BV23" s="46">
        <f>IF(X23&gt;99,0,X23)</f>
        <v>67.900000000000006</v>
      </c>
      <c r="BW23" s="46">
        <f>IF(Z23&gt;99,199,Z23)</f>
        <v>0</v>
      </c>
      <c r="BX23" s="46">
        <f>IF(AA23&gt;99,0,AA23)</f>
        <v>0</v>
      </c>
      <c r="BY23" s="46">
        <f>BU23+BW23</f>
        <v>8</v>
      </c>
      <c r="BZ23" s="46">
        <f>IF(AE23&gt;99,199,AE23)</f>
        <v>0</v>
      </c>
      <c r="CA23" s="46">
        <f>IF(AF23&gt;99,0,AF23)</f>
        <v>0</v>
      </c>
      <c r="CB23" s="46">
        <f>IF(AH23&gt;99,199,AH23)</f>
        <v>0</v>
      </c>
      <c r="CC23" s="46">
        <f>IF(AI23&gt;99,0,AI23)</f>
        <v>0</v>
      </c>
      <c r="CD23" s="46">
        <f>BZ23+CB23</f>
        <v>0</v>
      </c>
      <c r="CE23" s="46">
        <f>IF(AM23&gt;99,199,AM23)</f>
        <v>0</v>
      </c>
      <c r="CF23" s="46">
        <f>IF(AN23&gt;99,0,AN23)</f>
        <v>0</v>
      </c>
      <c r="CG23" s="46">
        <f>IF(AP23&gt;99,199,AP23)</f>
        <v>0</v>
      </c>
      <c r="CH23" s="46">
        <f>IF(AQ23&gt;99,0,AQ23)</f>
        <v>0</v>
      </c>
      <c r="CI23" s="46">
        <f>CE23+CG23</f>
        <v>0</v>
      </c>
      <c r="CJ23" s="46">
        <f>IF(AU23&gt;99,199,AU23)</f>
        <v>0</v>
      </c>
      <c r="CK23" s="46">
        <f>IF(AV23&gt;99,0,AV23)</f>
        <v>0</v>
      </c>
      <c r="CL23" s="46">
        <f>IF(AX23&gt;99,199,AX23)</f>
        <v>0</v>
      </c>
      <c r="CM23" s="46">
        <f>IF(AY23&gt;99,0,AY23)</f>
        <v>0</v>
      </c>
      <c r="CN23" s="46">
        <f>CJ23+CL23</f>
        <v>0</v>
      </c>
    </row>
    <row r="24" spans="1:92" x14ac:dyDescent="0.2">
      <c r="A24" s="8">
        <v>16</v>
      </c>
      <c r="B24" s="8" t="s">
        <v>408</v>
      </c>
      <c r="C24" s="8" t="s">
        <v>427</v>
      </c>
      <c r="D24" s="8" t="s">
        <v>409</v>
      </c>
      <c r="E24" s="8" t="s">
        <v>367</v>
      </c>
      <c r="F24" s="8" t="s">
        <v>178</v>
      </c>
      <c r="N24" s="72">
        <v>99</v>
      </c>
      <c r="O24" s="106">
        <v>5</v>
      </c>
      <c r="P24" s="95">
        <v>79.790000000000006</v>
      </c>
      <c r="U24" s="73">
        <v>16</v>
      </c>
      <c r="V24" s="73">
        <v>16</v>
      </c>
      <c r="W24" s="97">
        <v>8</v>
      </c>
      <c r="X24" s="94">
        <v>65.3</v>
      </c>
      <c r="AC24" s="72">
        <v>14</v>
      </c>
      <c r="AD24" s="72">
        <v>14</v>
      </c>
      <c r="BC24" s="14">
        <f>N24+V24+AD24+AL24+AT24+BB24</f>
        <v>129</v>
      </c>
      <c r="BD24" s="28">
        <f>IF($O$4&gt;0,(LARGE(($N24,$V24,$AD24,$AL24,$AT24,$BB24),1)),"0")</f>
        <v>99</v>
      </c>
      <c r="BE24" s="28">
        <f>BC24-BD24</f>
        <v>30</v>
      </c>
      <c r="BK24" s="46">
        <f>IF(G24&gt;99,199,G24)</f>
        <v>0</v>
      </c>
      <c r="BL24" s="46">
        <f>IF(H24&gt;99,0,H24)</f>
        <v>0</v>
      </c>
      <c r="BM24" s="46">
        <f>IF(J24&gt;99,199,J24)</f>
        <v>0</v>
      </c>
      <c r="BN24" s="46">
        <f>IF(K24&gt;99,0,K24)</f>
        <v>0</v>
      </c>
      <c r="BO24" s="46">
        <f>BK24+BM24</f>
        <v>0</v>
      </c>
      <c r="BP24" s="46">
        <f>IF(O24&gt;99,199,O24)</f>
        <v>5</v>
      </c>
      <c r="BQ24" s="46">
        <f>IF(P24&gt;99,0,P24)</f>
        <v>79.790000000000006</v>
      </c>
      <c r="BR24" s="46">
        <f>IF(R24&gt;99,199,R24)</f>
        <v>0</v>
      </c>
      <c r="BS24" s="46">
        <f>IF(S24&gt;99,0,S24)</f>
        <v>0</v>
      </c>
      <c r="BT24" s="46">
        <f>BP24+BR24</f>
        <v>5</v>
      </c>
      <c r="BU24" s="46">
        <f>IF(W24&gt;99,199,W24)</f>
        <v>8</v>
      </c>
      <c r="BV24" s="46">
        <f>IF(X24&gt;99,0,X24)</f>
        <v>65.3</v>
      </c>
      <c r="BW24" s="46">
        <f>IF(Z24&gt;99,199,Z24)</f>
        <v>0</v>
      </c>
      <c r="BX24" s="46">
        <f>IF(AA24&gt;99,0,AA24)</f>
        <v>0</v>
      </c>
      <c r="BY24" s="46">
        <f>BU24+BW24</f>
        <v>8</v>
      </c>
      <c r="BZ24" s="46">
        <f>IF(AE24&gt;99,199,AE24)</f>
        <v>0</v>
      </c>
      <c r="CA24" s="46">
        <f>IF(AF24&gt;99,0,AF24)</f>
        <v>0</v>
      </c>
      <c r="CB24" s="46">
        <f>IF(AH24&gt;99,199,AH24)</f>
        <v>0</v>
      </c>
      <c r="CC24" s="46">
        <f>IF(AI24&gt;99,0,AI24)</f>
        <v>0</v>
      </c>
      <c r="CD24" s="46">
        <f>BZ24+CB24</f>
        <v>0</v>
      </c>
      <c r="CE24" s="46">
        <f>IF(AM24&gt;99,199,AM24)</f>
        <v>0</v>
      </c>
      <c r="CF24" s="46">
        <f>IF(AN24&gt;99,0,AN24)</f>
        <v>0</v>
      </c>
      <c r="CG24" s="46">
        <f>IF(AP24&gt;99,199,AP24)</f>
        <v>0</v>
      </c>
      <c r="CH24" s="46">
        <f>IF(AQ24&gt;99,0,AQ24)</f>
        <v>0</v>
      </c>
      <c r="CI24" s="46">
        <f>CE24+CG24</f>
        <v>0</v>
      </c>
      <c r="CJ24" s="46">
        <f>IF(AU24&gt;99,199,AU24)</f>
        <v>0</v>
      </c>
      <c r="CK24" s="46">
        <f>IF(AV24&gt;99,0,AV24)</f>
        <v>0</v>
      </c>
      <c r="CL24" s="46">
        <f>IF(AX24&gt;99,199,AX24)</f>
        <v>0</v>
      </c>
      <c r="CM24" s="46">
        <f>IF(AY24&gt;99,0,AY24)</f>
        <v>0</v>
      </c>
      <c r="CN24" s="46">
        <f>CJ24+CL24</f>
        <v>0</v>
      </c>
    </row>
    <row r="25" spans="1:92" x14ac:dyDescent="0.2">
      <c r="A25" s="8">
        <v>17</v>
      </c>
      <c r="B25" s="8" t="s">
        <v>289</v>
      </c>
      <c r="C25" s="8" t="s">
        <v>378</v>
      </c>
      <c r="D25" s="8" t="s">
        <v>290</v>
      </c>
      <c r="E25" s="8" t="s">
        <v>367</v>
      </c>
      <c r="F25" s="8" t="s">
        <v>189</v>
      </c>
      <c r="G25" s="97" t="s">
        <v>175</v>
      </c>
      <c r="N25" s="72">
        <v>90</v>
      </c>
      <c r="O25" s="106">
        <v>4</v>
      </c>
      <c r="P25" s="95">
        <v>65.650000000000006</v>
      </c>
      <c r="U25" s="73">
        <v>15</v>
      </c>
      <c r="V25" s="73">
        <v>15</v>
      </c>
      <c r="AD25" s="72">
        <v>99</v>
      </c>
      <c r="BC25" s="14">
        <f>N25+V25+AD25+AL25+AT25+BB25</f>
        <v>204</v>
      </c>
      <c r="BD25" s="28">
        <f>IF($O$4&gt;0,(LARGE(($N25,$V25,$AD25,$AL25,$AT25,$BB25),1)),"0")</f>
        <v>99</v>
      </c>
      <c r="BE25" s="28">
        <f>BC25-BD25</f>
        <v>105</v>
      </c>
      <c r="BK25" s="46">
        <f>IF(G25&gt;99,199,G25)</f>
        <v>199</v>
      </c>
      <c r="BL25" s="46">
        <f>IF(H25&gt;99,0,H25)</f>
        <v>0</v>
      </c>
      <c r="BM25" s="46">
        <f>IF(J25&gt;99,199,J25)</f>
        <v>0</v>
      </c>
      <c r="BN25" s="46">
        <f>IF(K25&gt;99,0,K25)</f>
        <v>0</v>
      </c>
      <c r="BO25" s="46">
        <f>BK25+BM25</f>
        <v>199</v>
      </c>
      <c r="BP25" s="46">
        <f>IF(O25&gt;99,199,O25)</f>
        <v>4</v>
      </c>
      <c r="BQ25" s="46">
        <f>IF(P25&gt;99,0,P25)</f>
        <v>65.650000000000006</v>
      </c>
      <c r="BR25" s="46">
        <f>IF(R25&gt;99,199,R25)</f>
        <v>0</v>
      </c>
      <c r="BS25" s="46">
        <f>IF(S25&gt;99,0,S25)</f>
        <v>0</v>
      </c>
      <c r="BT25" s="46">
        <f>BP25+BR25</f>
        <v>4</v>
      </c>
      <c r="BU25" s="46">
        <f>IF(W25&gt;99,199,W25)</f>
        <v>0</v>
      </c>
      <c r="BV25" s="46">
        <f>IF(X25&gt;99,0,X25)</f>
        <v>0</v>
      </c>
      <c r="BW25" s="46">
        <f>IF(Z25&gt;99,199,Z25)</f>
        <v>0</v>
      </c>
      <c r="BX25" s="46">
        <f>IF(AA25&gt;99,0,AA25)</f>
        <v>0</v>
      </c>
      <c r="BY25" s="46">
        <f>BU25+BW25</f>
        <v>0</v>
      </c>
      <c r="BZ25" s="46">
        <f>IF(AE25&gt;99,199,AE25)</f>
        <v>0</v>
      </c>
      <c r="CA25" s="46">
        <f>IF(AF25&gt;99,0,AF25)</f>
        <v>0</v>
      </c>
      <c r="CB25" s="46">
        <f>IF(AH25&gt;99,199,AH25)</f>
        <v>0</v>
      </c>
      <c r="CC25" s="46">
        <f>IF(AI25&gt;99,0,AI25)</f>
        <v>0</v>
      </c>
      <c r="CD25" s="46">
        <f>BZ25+CB25</f>
        <v>0</v>
      </c>
      <c r="CE25" s="46">
        <f>IF(AM25&gt;99,199,AM25)</f>
        <v>0</v>
      </c>
      <c r="CF25" s="46">
        <f>IF(AN25&gt;99,0,AN25)</f>
        <v>0</v>
      </c>
      <c r="CG25" s="46">
        <f>IF(AP25&gt;99,199,AP25)</f>
        <v>0</v>
      </c>
      <c r="CH25" s="46">
        <f>IF(AQ25&gt;99,0,AQ25)</f>
        <v>0</v>
      </c>
      <c r="CI25" s="46">
        <f>CE25+CG25</f>
        <v>0</v>
      </c>
      <c r="CJ25" s="46">
        <f>IF(AU25&gt;99,199,AU25)</f>
        <v>0</v>
      </c>
      <c r="CK25" s="46">
        <f>IF(AV25&gt;99,0,AV25)</f>
        <v>0</v>
      </c>
      <c r="CL25" s="46">
        <f>IF(AX25&gt;99,199,AX25)</f>
        <v>0</v>
      </c>
      <c r="CM25" s="46">
        <f>IF(AY25&gt;99,0,AY25)</f>
        <v>0</v>
      </c>
      <c r="CN25" s="46">
        <f>CJ25+CL25</f>
        <v>0</v>
      </c>
    </row>
    <row r="26" spans="1:92" x14ac:dyDescent="0.2">
      <c r="A26" s="8">
        <v>18</v>
      </c>
      <c r="B26" s="8" t="s">
        <v>458</v>
      </c>
      <c r="C26" s="8" t="s">
        <v>456</v>
      </c>
      <c r="D26" s="8" t="s">
        <v>457</v>
      </c>
      <c r="E26" s="8" t="s">
        <v>363</v>
      </c>
      <c r="F26" s="8" t="s">
        <v>150</v>
      </c>
      <c r="N26" s="72">
        <v>99</v>
      </c>
      <c r="V26" s="73">
        <v>99</v>
      </c>
      <c r="W26" s="97">
        <v>0</v>
      </c>
      <c r="X26" s="94">
        <v>67.680000000000007</v>
      </c>
      <c r="Z26" s="97">
        <v>8</v>
      </c>
      <c r="AA26" s="94">
        <v>44.29</v>
      </c>
      <c r="AC26" s="72">
        <v>12</v>
      </c>
      <c r="AD26" s="72">
        <v>12</v>
      </c>
      <c r="BC26" s="14">
        <f>N26+V26+AD26+AL26+AT26+BB26</f>
        <v>210</v>
      </c>
      <c r="BD26" s="28">
        <f>IF($O$4&gt;0,(LARGE(($N26,$V26,$AD26,$AL26,$AT26,$BB26),1)),"0")</f>
        <v>99</v>
      </c>
      <c r="BE26" s="28">
        <f>BC26-BD26</f>
        <v>111</v>
      </c>
      <c r="BK26" s="46">
        <f>IF(G26&gt;99,199,G26)</f>
        <v>0</v>
      </c>
      <c r="BL26" s="46">
        <f>IF(H26&gt;99,0,H26)</f>
        <v>0</v>
      </c>
      <c r="BM26" s="46">
        <f>IF(J26&gt;99,199,J26)</f>
        <v>0</v>
      </c>
      <c r="BN26" s="46">
        <f>IF(K26&gt;99,0,K26)</f>
        <v>0</v>
      </c>
      <c r="BO26" s="46">
        <f>BK26+BM26</f>
        <v>0</v>
      </c>
      <c r="BP26" s="46">
        <f>IF(O26&gt;99,199,O26)</f>
        <v>0</v>
      </c>
      <c r="BQ26" s="46">
        <f>IF(P26&gt;99,0,P26)</f>
        <v>0</v>
      </c>
      <c r="BR26" s="46">
        <f>IF(R26&gt;99,199,R26)</f>
        <v>0</v>
      </c>
      <c r="BS26" s="46">
        <f>IF(S26&gt;99,0,S26)</f>
        <v>0</v>
      </c>
      <c r="BT26" s="46">
        <f>BP26+BR26</f>
        <v>0</v>
      </c>
      <c r="BU26" s="46">
        <f>IF(W26&gt;99,199,W26)</f>
        <v>0</v>
      </c>
      <c r="BV26" s="46">
        <f>IF(X26&gt;99,0,X26)</f>
        <v>67.680000000000007</v>
      </c>
      <c r="BW26" s="46">
        <f>IF(Z26&gt;99,199,Z26)</f>
        <v>8</v>
      </c>
      <c r="BX26" s="46">
        <f>IF(AA26&gt;99,0,AA26)</f>
        <v>44.29</v>
      </c>
      <c r="BY26" s="46">
        <f>BU26+BW26</f>
        <v>8</v>
      </c>
      <c r="BZ26" s="46">
        <f>IF(AE26&gt;99,199,AE26)</f>
        <v>0</v>
      </c>
      <c r="CA26" s="46">
        <f>IF(AF26&gt;99,0,AF26)</f>
        <v>0</v>
      </c>
      <c r="CB26" s="46">
        <f>IF(AH26&gt;99,199,AH26)</f>
        <v>0</v>
      </c>
      <c r="CC26" s="46">
        <f>IF(AI26&gt;99,0,AI26)</f>
        <v>0</v>
      </c>
      <c r="CD26" s="46">
        <f>BZ26+CB26</f>
        <v>0</v>
      </c>
      <c r="CE26" s="46">
        <f>IF(AM26&gt;99,199,AM26)</f>
        <v>0</v>
      </c>
      <c r="CF26" s="46">
        <f>IF(AN26&gt;99,0,AN26)</f>
        <v>0</v>
      </c>
      <c r="CG26" s="46">
        <f>IF(AP26&gt;99,199,AP26)</f>
        <v>0</v>
      </c>
      <c r="CH26" s="46">
        <f>IF(AQ26&gt;99,0,AQ26)</f>
        <v>0</v>
      </c>
      <c r="CI26" s="46">
        <f>CE26+CG26</f>
        <v>0</v>
      </c>
      <c r="CJ26" s="46">
        <f>IF(AU26&gt;99,199,AU26)</f>
        <v>0</v>
      </c>
      <c r="CK26" s="46">
        <f>IF(AV26&gt;99,0,AV26)</f>
        <v>0</v>
      </c>
      <c r="CL26" s="46">
        <f>IF(AX26&gt;99,199,AX26)</f>
        <v>0</v>
      </c>
      <c r="CM26" s="46">
        <f>IF(AY26&gt;99,0,AY26)</f>
        <v>0</v>
      </c>
      <c r="CN26" s="46">
        <f>CJ26+CL26</f>
        <v>0</v>
      </c>
    </row>
    <row r="27" spans="1:92" x14ac:dyDescent="0.2">
      <c r="A27" s="8">
        <v>19</v>
      </c>
      <c r="B27" s="8" t="s">
        <v>421</v>
      </c>
      <c r="C27" s="8" t="s">
        <v>426</v>
      </c>
      <c r="D27" s="8" t="s">
        <v>422</v>
      </c>
      <c r="E27" s="8" t="s">
        <v>363</v>
      </c>
      <c r="F27" s="8" t="s">
        <v>401</v>
      </c>
      <c r="N27" s="72">
        <v>99</v>
      </c>
      <c r="O27" s="106">
        <v>8</v>
      </c>
      <c r="P27" s="95">
        <v>63.5</v>
      </c>
      <c r="U27" s="73">
        <v>17</v>
      </c>
      <c r="V27" s="73">
        <v>17</v>
      </c>
      <c r="AD27" s="72">
        <v>99</v>
      </c>
      <c r="BC27" s="14">
        <f>N27+V27+AD27+AL27+AT27+BB27</f>
        <v>215</v>
      </c>
      <c r="BD27" s="28">
        <f>IF($O$4&gt;0,(LARGE(($N27,$V27,$AD27,$AL27,$AT27,$BB27),1)),"0")</f>
        <v>99</v>
      </c>
      <c r="BE27" s="28">
        <f>BC27-BD27</f>
        <v>116</v>
      </c>
      <c r="BK27" s="46">
        <f>IF(G27&gt;99,199,G27)</f>
        <v>0</v>
      </c>
      <c r="BL27" s="46">
        <f>IF(H27&gt;99,0,H27)</f>
        <v>0</v>
      </c>
      <c r="BM27" s="46">
        <f>IF(J27&gt;99,199,J27)</f>
        <v>0</v>
      </c>
      <c r="BN27" s="46">
        <f>IF(K27&gt;99,0,K27)</f>
        <v>0</v>
      </c>
      <c r="BO27" s="46">
        <f>BK27+BM27</f>
        <v>0</v>
      </c>
      <c r="BP27" s="46">
        <f>IF(O27&gt;99,199,O27)</f>
        <v>8</v>
      </c>
      <c r="BQ27" s="46">
        <f>IF(P27&gt;99,0,P27)</f>
        <v>63.5</v>
      </c>
      <c r="BR27" s="46">
        <f>IF(R27&gt;99,199,R27)</f>
        <v>0</v>
      </c>
      <c r="BS27" s="46">
        <f>IF(S27&gt;99,0,S27)</f>
        <v>0</v>
      </c>
      <c r="BT27" s="46">
        <f>BP27+BR27</f>
        <v>8</v>
      </c>
      <c r="BU27" s="46">
        <f>IF(W27&gt;99,199,W27)</f>
        <v>0</v>
      </c>
      <c r="BV27" s="46">
        <f>IF(X27&gt;99,0,X27)</f>
        <v>0</v>
      </c>
      <c r="BW27" s="46">
        <f>IF(Z27&gt;99,199,Z27)</f>
        <v>0</v>
      </c>
      <c r="BX27" s="46">
        <f>IF(AA27&gt;99,0,AA27)</f>
        <v>0</v>
      </c>
      <c r="BY27" s="46">
        <f>BU27+BW27</f>
        <v>0</v>
      </c>
      <c r="BZ27" s="46">
        <f>IF(AE27&gt;99,199,AE27)</f>
        <v>0</v>
      </c>
      <c r="CA27" s="46">
        <f>IF(AF27&gt;99,0,AF27)</f>
        <v>0</v>
      </c>
      <c r="CB27" s="46">
        <f>IF(AH27&gt;99,199,AH27)</f>
        <v>0</v>
      </c>
      <c r="CC27" s="46">
        <f>IF(AI27&gt;99,0,AI27)</f>
        <v>0</v>
      </c>
      <c r="CD27" s="46">
        <f>BZ27+CB27</f>
        <v>0</v>
      </c>
      <c r="CE27" s="46">
        <f>IF(AM27&gt;99,199,AM27)</f>
        <v>0</v>
      </c>
      <c r="CF27" s="46">
        <f>IF(AN27&gt;99,0,AN27)</f>
        <v>0</v>
      </c>
      <c r="CG27" s="46">
        <f>IF(AP27&gt;99,199,AP27)</f>
        <v>0</v>
      </c>
      <c r="CH27" s="46">
        <f>IF(AQ27&gt;99,0,AQ27)</f>
        <v>0</v>
      </c>
      <c r="CI27" s="46">
        <f>CE27+CG27</f>
        <v>0</v>
      </c>
      <c r="CJ27" s="46">
        <f>IF(AU27&gt;99,199,AU27)</f>
        <v>0</v>
      </c>
      <c r="CK27" s="46">
        <f>IF(AV27&gt;99,0,AV27)</f>
        <v>0</v>
      </c>
      <c r="CL27" s="46">
        <f>IF(AX27&gt;99,199,AX27)</f>
        <v>0</v>
      </c>
      <c r="CM27" s="46">
        <f>IF(AY27&gt;99,0,AY27)</f>
        <v>0</v>
      </c>
      <c r="CN27" s="46">
        <f>CJ27+CL27</f>
        <v>0</v>
      </c>
    </row>
    <row r="28" spans="1:92" x14ac:dyDescent="0.2">
      <c r="A28" s="8">
        <v>20</v>
      </c>
      <c r="B28" s="8" t="s">
        <v>292</v>
      </c>
      <c r="C28" s="8" t="s">
        <v>380</v>
      </c>
      <c r="D28" s="8" t="s">
        <v>293</v>
      </c>
      <c r="E28" s="8" t="s">
        <v>367</v>
      </c>
      <c r="F28" s="8" t="s">
        <v>150</v>
      </c>
      <c r="G28" s="97" t="s">
        <v>166</v>
      </c>
      <c r="N28" s="72">
        <v>99</v>
      </c>
      <c r="O28" s="106">
        <v>12</v>
      </c>
      <c r="P28" s="95">
        <v>93.17</v>
      </c>
      <c r="U28" s="73">
        <v>19</v>
      </c>
      <c r="V28" s="73">
        <v>19</v>
      </c>
      <c r="AD28" s="72">
        <v>99</v>
      </c>
      <c r="BC28" s="14">
        <f>N28+V28+AD28+AL28+AT28+BB28</f>
        <v>217</v>
      </c>
      <c r="BD28" s="28">
        <f>IF($O$4&gt;0,(LARGE(($N28,$V28,$AD28,$AL28,$AT28,$BB28),1)),"0")</f>
        <v>99</v>
      </c>
      <c r="BE28" s="28">
        <f>BC28-BD28</f>
        <v>118</v>
      </c>
      <c r="BK28" s="46">
        <f>IF(G28&gt;99,199,G28)</f>
        <v>199</v>
      </c>
      <c r="BL28" s="46">
        <f>IF(H28&gt;99,0,H28)</f>
        <v>0</v>
      </c>
      <c r="BM28" s="46">
        <f>IF(J28&gt;99,199,J28)</f>
        <v>0</v>
      </c>
      <c r="BN28" s="46">
        <f>IF(K28&gt;99,0,K28)</f>
        <v>0</v>
      </c>
      <c r="BO28" s="46">
        <f>BK28+BM28</f>
        <v>199</v>
      </c>
      <c r="BP28" s="46">
        <f>IF(O28&gt;99,199,O28)</f>
        <v>12</v>
      </c>
      <c r="BQ28" s="46">
        <f>IF(P28&gt;99,0,P28)</f>
        <v>93.17</v>
      </c>
      <c r="BR28" s="46">
        <f>IF(R28&gt;99,199,R28)</f>
        <v>0</v>
      </c>
      <c r="BS28" s="46">
        <f>IF(S28&gt;99,0,S28)</f>
        <v>0</v>
      </c>
      <c r="BT28" s="46">
        <f>BP28+BR28</f>
        <v>12</v>
      </c>
      <c r="BU28" s="46">
        <f>IF(W28&gt;99,199,W28)</f>
        <v>0</v>
      </c>
      <c r="BV28" s="46">
        <f>IF(X28&gt;99,0,X28)</f>
        <v>0</v>
      </c>
      <c r="BW28" s="46">
        <f>IF(Z28&gt;99,199,Z28)</f>
        <v>0</v>
      </c>
      <c r="BX28" s="46">
        <f>IF(AA28&gt;99,0,AA28)</f>
        <v>0</v>
      </c>
      <c r="BY28" s="46">
        <f>BU28+BW28</f>
        <v>0</v>
      </c>
      <c r="BZ28" s="46">
        <f>IF(AE28&gt;99,199,AE28)</f>
        <v>0</v>
      </c>
      <c r="CA28" s="46">
        <f>IF(AF28&gt;99,0,AF28)</f>
        <v>0</v>
      </c>
      <c r="CB28" s="46">
        <f>IF(AH28&gt;99,199,AH28)</f>
        <v>0</v>
      </c>
      <c r="CC28" s="46">
        <f>IF(AI28&gt;99,0,AI28)</f>
        <v>0</v>
      </c>
      <c r="CD28" s="46">
        <f>BZ28+CB28</f>
        <v>0</v>
      </c>
      <c r="CE28" s="46">
        <f>IF(AM28&gt;99,199,AM28)</f>
        <v>0</v>
      </c>
      <c r="CF28" s="46">
        <f>IF(AN28&gt;99,0,AN28)</f>
        <v>0</v>
      </c>
      <c r="CG28" s="46">
        <f>IF(AP28&gt;99,199,AP28)</f>
        <v>0</v>
      </c>
      <c r="CH28" s="46">
        <f>IF(AQ28&gt;99,0,AQ28)</f>
        <v>0</v>
      </c>
      <c r="CI28" s="46">
        <f>CE28+CG28</f>
        <v>0</v>
      </c>
      <c r="CJ28" s="46">
        <f>IF(AU28&gt;99,199,AU28)</f>
        <v>0</v>
      </c>
      <c r="CK28" s="46">
        <f>IF(AV28&gt;99,0,AV28)</f>
        <v>0</v>
      </c>
      <c r="CL28" s="46">
        <f>IF(AX28&gt;99,199,AX28)</f>
        <v>0</v>
      </c>
      <c r="CM28" s="46">
        <f>IF(AY28&gt;99,0,AY28)</f>
        <v>0</v>
      </c>
      <c r="CN28" s="46">
        <f>CJ28+CL28</f>
        <v>0</v>
      </c>
    </row>
    <row r="29" spans="1:92" x14ac:dyDescent="0.2">
      <c r="A29" s="8">
        <v>21</v>
      </c>
      <c r="B29" s="8" t="s">
        <v>228</v>
      </c>
      <c r="C29" s="8" t="s">
        <v>351</v>
      </c>
      <c r="D29" s="8" t="s">
        <v>229</v>
      </c>
      <c r="E29" s="8" t="s">
        <v>367</v>
      </c>
      <c r="F29" s="8" t="s">
        <v>150</v>
      </c>
      <c r="N29" s="72">
        <v>99</v>
      </c>
      <c r="O29" s="106" t="s">
        <v>174</v>
      </c>
      <c r="V29" s="73">
        <v>90</v>
      </c>
      <c r="W29" s="97" t="s">
        <v>174</v>
      </c>
      <c r="AD29" s="72">
        <v>90</v>
      </c>
      <c r="BC29" s="14">
        <f>N29+V29+AD29+AL29+AT29+BB29</f>
        <v>279</v>
      </c>
      <c r="BD29" s="28">
        <f>IF($O$4&gt;0,(LARGE(($N29,$V29,$AD29,$AL29,$AT29,$BB29),1)),"0")</f>
        <v>99</v>
      </c>
      <c r="BE29" s="28">
        <f>BC29-BD29</f>
        <v>180</v>
      </c>
      <c r="BK29" s="46">
        <f>IF(G29&gt;99,199,G29)</f>
        <v>0</v>
      </c>
      <c r="BL29" s="46">
        <f>IF(H29&gt;99,0,H29)</f>
        <v>0</v>
      </c>
      <c r="BM29" s="46">
        <f>IF(J29&gt;99,199,J29)</f>
        <v>0</v>
      </c>
      <c r="BN29" s="46">
        <f>IF(K29&gt;99,0,K29)</f>
        <v>0</v>
      </c>
      <c r="BO29" s="46">
        <f>BK29+BM29</f>
        <v>0</v>
      </c>
      <c r="BP29" s="46">
        <f>IF(O29&gt;99,199,O29)</f>
        <v>199</v>
      </c>
      <c r="BQ29" s="46">
        <f>IF(P29&gt;99,0,P29)</f>
        <v>0</v>
      </c>
      <c r="BR29" s="46">
        <f>IF(R29&gt;99,199,R29)</f>
        <v>0</v>
      </c>
      <c r="BS29" s="46">
        <f>IF(S29&gt;99,0,S29)</f>
        <v>0</v>
      </c>
      <c r="BT29" s="46">
        <f>BP29+BR29</f>
        <v>199</v>
      </c>
      <c r="BU29" s="46">
        <f>IF(W29&gt;99,199,W29)</f>
        <v>199</v>
      </c>
      <c r="BV29" s="46">
        <f>IF(X29&gt;99,0,X29)</f>
        <v>0</v>
      </c>
      <c r="BW29" s="46">
        <f>IF(Z29&gt;99,199,Z29)</f>
        <v>0</v>
      </c>
      <c r="BX29" s="46">
        <f>IF(AA29&gt;99,0,AA29)</f>
        <v>0</v>
      </c>
      <c r="BY29" s="46">
        <f>BU29+BW29</f>
        <v>199</v>
      </c>
      <c r="BZ29" s="46">
        <f>IF(AE29&gt;99,199,AE29)</f>
        <v>0</v>
      </c>
      <c r="CA29" s="46">
        <f>IF(AF29&gt;99,0,AF29)</f>
        <v>0</v>
      </c>
      <c r="CB29" s="46">
        <f>IF(AH29&gt;99,199,AH29)</f>
        <v>0</v>
      </c>
      <c r="CC29" s="46">
        <f>IF(AI29&gt;99,0,AI29)</f>
        <v>0</v>
      </c>
      <c r="CD29" s="46">
        <f>BZ29+CB29</f>
        <v>0</v>
      </c>
      <c r="CE29" s="46">
        <f>IF(AM29&gt;99,199,AM29)</f>
        <v>0</v>
      </c>
      <c r="CF29" s="46">
        <f>IF(AN29&gt;99,0,AN29)</f>
        <v>0</v>
      </c>
      <c r="CG29" s="46">
        <f>IF(AP29&gt;99,199,AP29)</f>
        <v>0</v>
      </c>
      <c r="CH29" s="46">
        <f>IF(AQ29&gt;99,0,AQ29)</f>
        <v>0</v>
      </c>
      <c r="CI29" s="46">
        <f>CE29+CG29</f>
        <v>0</v>
      </c>
      <c r="CJ29" s="46">
        <f>IF(AU29&gt;99,199,AU29)</f>
        <v>0</v>
      </c>
      <c r="CK29" s="46">
        <f>IF(AV29&gt;99,0,AV29)</f>
        <v>0</v>
      </c>
      <c r="CL29" s="46">
        <f>IF(AX29&gt;99,199,AX29)</f>
        <v>0</v>
      </c>
      <c r="CM29" s="46">
        <f>IF(AY29&gt;99,0,AY29)</f>
        <v>0</v>
      </c>
      <c r="CN29" s="46">
        <f>CJ29+CL29</f>
        <v>0</v>
      </c>
    </row>
    <row r="30" spans="1:92" x14ac:dyDescent="0.2">
      <c r="A30" s="8">
        <v>22</v>
      </c>
      <c r="B30" s="8" t="s">
        <v>237</v>
      </c>
      <c r="C30" s="8" t="s">
        <v>376</v>
      </c>
      <c r="D30" s="8" t="s">
        <v>238</v>
      </c>
      <c r="E30" s="8" t="s">
        <v>363</v>
      </c>
      <c r="F30" s="8" t="s">
        <v>189</v>
      </c>
      <c r="G30" s="97" t="s">
        <v>174</v>
      </c>
      <c r="N30" s="72">
        <v>90</v>
      </c>
      <c r="V30" s="73">
        <v>99</v>
      </c>
      <c r="AD30" s="72">
        <v>99</v>
      </c>
      <c r="BC30" s="14">
        <f>N30+V30+AD30+AL30+AT30+BB30</f>
        <v>288</v>
      </c>
      <c r="BD30" s="28">
        <f>IF($O$4&gt;0,(LARGE(($N30,$V30,$AD30,$AL30,$AT30,$BB30),1)),"0")</f>
        <v>99</v>
      </c>
      <c r="BE30" s="28">
        <f>BC30-BD30</f>
        <v>189</v>
      </c>
      <c r="BK30" s="46">
        <f>IF(G30&gt;99,199,G30)</f>
        <v>199</v>
      </c>
      <c r="BL30" s="46">
        <f>IF(H30&gt;99,0,H30)</f>
        <v>0</v>
      </c>
      <c r="BM30" s="46">
        <f>IF(J30&gt;99,199,J30)</f>
        <v>0</v>
      </c>
      <c r="BN30" s="46">
        <f>IF(K30&gt;99,0,K30)</f>
        <v>0</v>
      </c>
      <c r="BO30" s="46">
        <f>BK30+BM30</f>
        <v>199</v>
      </c>
      <c r="BP30" s="46">
        <f>IF(O30&gt;99,199,O30)</f>
        <v>0</v>
      </c>
      <c r="BQ30" s="46">
        <f>IF(P30&gt;99,0,P30)</f>
        <v>0</v>
      </c>
      <c r="BR30" s="46">
        <f>IF(R30&gt;99,199,R30)</f>
        <v>0</v>
      </c>
      <c r="BS30" s="46">
        <f>IF(S30&gt;99,0,S30)</f>
        <v>0</v>
      </c>
      <c r="BT30" s="46">
        <f>BP30+BR30</f>
        <v>0</v>
      </c>
      <c r="BU30" s="46">
        <f>IF(W30&gt;99,199,W30)</f>
        <v>0</v>
      </c>
      <c r="BV30" s="46">
        <f>IF(X30&gt;99,0,X30)</f>
        <v>0</v>
      </c>
      <c r="BW30" s="46">
        <f>IF(Z30&gt;99,199,Z30)</f>
        <v>0</v>
      </c>
      <c r="BX30" s="46">
        <f>IF(AA30&gt;99,0,AA30)</f>
        <v>0</v>
      </c>
      <c r="BY30" s="46">
        <f>BU30+BW30</f>
        <v>0</v>
      </c>
      <c r="BZ30" s="46">
        <f>IF(AE30&gt;99,199,AE30)</f>
        <v>0</v>
      </c>
      <c r="CA30" s="46">
        <f>IF(AF30&gt;99,0,AF30)</f>
        <v>0</v>
      </c>
      <c r="CB30" s="46">
        <f>IF(AH30&gt;99,199,AH30)</f>
        <v>0</v>
      </c>
      <c r="CC30" s="46">
        <f>IF(AI30&gt;99,0,AI30)</f>
        <v>0</v>
      </c>
      <c r="CD30" s="46">
        <f>BZ30+CB30</f>
        <v>0</v>
      </c>
      <c r="CE30" s="46">
        <f>IF(AM30&gt;99,199,AM30)</f>
        <v>0</v>
      </c>
      <c r="CF30" s="46">
        <f>IF(AN30&gt;99,0,AN30)</f>
        <v>0</v>
      </c>
      <c r="CG30" s="46">
        <f>IF(AP30&gt;99,199,AP30)</f>
        <v>0</v>
      </c>
      <c r="CH30" s="46">
        <f>IF(AQ30&gt;99,0,AQ30)</f>
        <v>0</v>
      </c>
      <c r="CI30" s="46">
        <f>CE30+CG30</f>
        <v>0</v>
      </c>
      <c r="CJ30" s="46">
        <f>IF(AU30&gt;99,199,AU30)</f>
        <v>0</v>
      </c>
      <c r="CK30" s="46">
        <f>IF(AV30&gt;99,0,AV30)</f>
        <v>0</v>
      </c>
      <c r="CL30" s="46">
        <f>IF(AX30&gt;99,199,AX30)</f>
        <v>0</v>
      </c>
      <c r="CM30" s="46">
        <f>IF(AY30&gt;99,0,AY30)</f>
        <v>0</v>
      </c>
      <c r="CN30" s="46">
        <f>CJ30+CL30</f>
        <v>0</v>
      </c>
    </row>
    <row r="31" spans="1:92" x14ac:dyDescent="0.2">
      <c r="A31" s="8">
        <v>22</v>
      </c>
      <c r="B31" s="8" t="s">
        <v>286</v>
      </c>
      <c r="C31" s="8" t="s">
        <v>377</v>
      </c>
      <c r="D31" s="8" t="s">
        <v>287</v>
      </c>
      <c r="E31" s="8" t="s">
        <v>363</v>
      </c>
      <c r="F31" s="8" t="s">
        <v>288</v>
      </c>
      <c r="G31" s="97" t="s">
        <v>174</v>
      </c>
      <c r="N31" s="72">
        <v>90</v>
      </c>
      <c r="V31" s="73">
        <v>99</v>
      </c>
      <c r="AD31" s="72">
        <v>99</v>
      </c>
      <c r="BC31" s="14">
        <f>N31+V31+AD31+AL31+AT31+BB31</f>
        <v>288</v>
      </c>
      <c r="BD31" s="28">
        <f>IF($O$4&gt;0,(LARGE(($N31,$V31,$AD31,$AL31,$AT31,$BB31),1)),"0")</f>
        <v>99</v>
      </c>
      <c r="BE31" s="28">
        <f>BC31-BD31</f>
        <v>189</v>
      </c>
      <c r="BK31" s="46">
        <f>IF(G31&gt;99,199,G31)</f>
        <v>199</v>
      </c>
      <c r="BL31" s="46">
        <f>IF(H31&gt;99,0,H31)</f>
        <v>0</v>
      </c>
      <c r="BM31" s="46">
        <f>IF(J31&gt;99,199,J31)</f>
        <v>0</v>
      </c>
      <c r="BN31" s="46">
        <f>IF(K31&gt;99,0,K31)</f>
        <v>0</v>
      </c>
      <c r="BO31" s="46">
        <f>BK31+BM31</f>
        <v>199</v>
      </c>
      <c r="BP31" s="46">
        <f>IF(O31&gt;99,199,O31)</f>
        <v>0</v>
      </c>
      <c r="BQ31" s="46">
        <f>IF(P31&gt;99,0,P31)</f>
        <v>0</v>
      </c>
      <c r="BR31" s="46">
        <f>IF(R31&gt;99,199,R31)</f>
        <v>0</v>
      </c>
      <c r="BS31" s="46">
        <f>IF(S31&gt;99,0,S31)</f>
        <v>0</v>
      </c>
      <c r="BT31" s="46">
        <f>BP31+BR31</f>
        <v>0</v>
      </c>
      <c r="BU31" s="46">
        <f>IF(W31&gt;99,199,W31)</f>
        <v>0</v>
      </c>
      <c r="BV31" s="46">
        <f>IF(X31&gt;99,0,X31)</f>
        <v>0</v>
      </c>
      <c r="BW31" s="46">
        <f>IF(Z31&gt;99,199,Z31)</f>
        <v>0</v>
      </c>
      <c r="BX31" s="46">
        <f>IF(AA31&gt;99,0,AA31)</f>
        <v>0</v>
      </c>
      <c r="BY31" s="46">
        <f>BU31+BW31</f>
        <v>0</v>
      </c>
      <c r="BZ31" s="46">
        <f>IF(AE31&gt;99,199,AE31)</f>
        <v>0</v>
      </c>
      <c r="CA31" s="46">
        <f>IF(AF31&gt;99,0,AF31)</f>
        <v>0</v>
      </c>
      <c r="CB31" s="46">
        <f>IF(AH31&gt;99,199,AH31)</f>
        <v>0</v>
      </c>
      <c r="CC31" s="46">
        <f>IF(AI31&gt;99,0,AI31)</f>
        <v>0</v>
      </c>
      <c r="CD31" s="46">
        <f>BZ31+CB31</f>
        <v>0</v>
      </c>
      <c r="CE31" s="46">
        <f>IF(AM31&gt;99,199,AM31)</f>
        <v>0</v>
      </c>
      <c r="CF31" s="46">
        <f>IF(AN31&gt;99,0,AN31)</f>
        <v>0</v>
      </c>
      <c r="CG31" s="46">
        <f>IF(AP31&gt;99,199,AP31)</f>
        <v>0</v>
      </c>
      <c r="CH31" s="46">
        <f>IF(AQ31&gt;99,0,AQ31)</f>
        <v>0</v>
      </c>
      <c r="CI31" s="46">
        <f>CE31+CG31</f>
        <v>0</v>
      </c>
      <c r="CJ31" s="46">
        <f>IF(AU31&gt;99,199,AU31)</f>
        <v>0</v>
      </c>
      <c r="CK31" s="46">
        <f>IF(AV31&gt;99,0,AV31)</f>
        <v>0</v>
      </c>
      <c r="CL31" s="46">
        <f>IF(AX31&gt;99,199,AX31)</f>
        <v>0</v>
      </c>
      <c r="CM31" s="46">
        <f>IF(AY31&gt;99,0,AY31)</f>
        <v>0</v>
      </c>
      <c r="CN31" s="46">
        <f>CJ31+CL31</f>
        <v>0</v>
      </c>
    </row>
    <row r="32" spans="1:92" x14ac:dyDescent="0.2">
      <c r="A32" s="8">
        <v>24</v>
      </c>
      <c r="B32" s="8" t="s">
        <v>310</v>
      </c>
      <c r="C32" s="8" t="s">
        <v>388</v>
      </c>
      <c r="D32" s="8" t="s">
        <v>311</v>
      </c>
      <c r="E32" s="8" t="s">
        <v>367</v>
      </c>
      <c r="F32" s="8" t="s">
        <v>232</v>
      </c>
      <c r="N32" s="72">
        <v>99</v>
      </c>
      <c r="O32" s="106">
        <v>0</v>
      </c>
      <c r="P32" s="95">
        <v>59.65</v>
      </c>
      <c r="R32" s="106">
        <v>0</v>
      </c>
      <c r="S32" s="95">
        <v>41.19</v>
      </c>
      <c r="U32" s="73">
        <v>8</v>
      </c>
      <c r="V32" s="73">
        <v>99</v>
      </c>
      <c r="W32" s="97" t="s">
        <v>174</v>
      </c>
      <c r="AD32" s="72">
        <v>99</v>
      </c>
      <c r="BC32" s="14">
        <f>N32+V32+AD32+AL32+AT32+BB32</f>
        <v>297</v>
      </c>
      <c r="BD32" s="28">
        <f>IF($O$4&gt;0,(LARGE(($N32,$V32,$AD32,$AL32,$AT32,$BB32),1)),"0")</f>
        <v>99</v>
      </c>
      <c r="BE32" s="28">
        <f>BC32-BD32</f>
        <v>198</v>
      </c>
      <c r="BI32" s="8" t="s">
        <v>439</v>
      </c>
      <c r="BK32" s="46">
        <f>IF(G32&gt;99,199,G32)</f>
        <v>0</v>
      </c>
      <c r="BL32" s="46">
        <f>IF(H32&gt;99,0,H32)</f>
        <v>0</v>
      </c>
      <c r="BM32" s="46">
        <f>IF(J32&gt;99,199,J32)</f>
        <v>0</v>
      </c>
      <c r="BN32" s="46">
        <f>IF(K32&gt;99,0,K32)</f>
        <v>0</v>
      </c>
      <c r="BO32" s="46">
        <f>BK32+BM32</f>
        <v>0</v>
      </c>
      <c r="BP32" s="46">
        <f>IF(O32&gt;99,199,O32)</f>
        <v>0</v>
      </c>
      <c r="BQ32" s="46">
        <f>IF(P32&gt;99,0,P32)</f>
        <v>59.65</v>
      </c>
      <c r="BR32" s="46">
        <f>IF(R32&gt;99,199,R32)</f>
        <v>0</v>
      </c>
      <c r="BS32" s="46">
        <f>IF(S32&gt;99,0,S32)</f>
        <v>41.19</v>
      </c>
      <c r="BT32" s="46">
        <f>BP32+BR32</f>
        <v>0</v>
      </c>
      <c r="BU32" s="46">
        <f>IF(W32&gt;99,199,W32)</f>
        <v>199</v>
      </c>
      <c r="BV32" s="46">
        <f>IF(X32&gt;99,0,X32)</f>
        <v>0</v>
      </c>
      <c r="BW32" s="46">
        <f>IF(Z32&gt;99,199,Z32)</f>
        <v>0</v>
      </c>
      <c r="BX32" s="46">
        <f>IF(AA32&gt;99,0,AA32)</f>
        <v>0</v>
      </c>
      <c r="BY32" s="46">
        <f>BU32+BW32</f>
        <v>199</v>
      </c>
      <c r="BZ32" s="46">
        <f>IF(AE32&gt;99,199,AE32)</f>
        <v>0</v>
      </c>
      <c r="CA32" s="46">
        <f>IF(AF32&gt;99,0,AF32)</f>
        <v>0</v>
      </c>
      <c r="CB32" s="46">
        <f>IF(AH32&gt;99,199,AH32)</f>
        <v>0</v>
      </c>
      <c r="CC32" s="46">
        <f>IF(AI32&gt;99,0,AI32)</f>
        <v>0</v>
      </c>
      <c r="CD32" s="46">
        <f>BZ32+CB32</f>
        <v>0</v>
      </c>
      <c r="CE32" s="46">
        <f>IF(AM32&gt;99,199,AM32)</f>
        <v>0</v>
      </c>
      <c r="CF32" s="46">
        <f>IF(AN32&gt;99,0,AN32)</f>
        <v>0</v>
      </c>
      <c r="CG32" s="46">
        <f>IF(AP32&gt;99,199,AP32)</f>
        <v>0</v>
      </c>
      <c r="CH32" s="46">
        <f>IF(AQ32&gt;99,0,AQ32)</f>
        <v>0</v>
      </c>
      <c r="CI32" s="46">
        <f>CE32+CG32</f>
        <v>0</v>
      </c>
      <c r="CJ32" s="46">
        <f>IF(AU32&gt;99,199,AU32)</f>
        <v>0</v>
      </c>
      <c r="CK32" s="46">
        <f>IF(AV32&gt;99,0,AV32)</f>
        <v>0</v>
      </c>
      <c r="CL32" s="46">
        <f>IF(AX32&gt;99,199,AX32)</f>
        <v>0</v>
      </c>
      <c r="CM32" s="46">
        <f>IF(AY32&gt;99,0,AY32)</f>
        <v>0</v>
      </c>
      <c r="CN32" s="46">
        <f>CJ32+CL32</f>
        <v>0</v>
      </c>
    </row>
    <row r="33" spans="1:92" x14ac:dyDescent="0.2">
      <c r="A33" s="8">
        <v>24</v>
      </c>
      <c r="B33" s="8" t="s">
        <v>276</v>
      </c>
      <c r="C33" s="8" t="s">
        <v>373</v>
      </c>
      <c r="D33" s="8" t="s">
        <v>277</v>
      </c>
      <c r="E33" s="8" t="s">
        <v>363</v>
      </c>
      <c r="F33" s="8" t="s">
        <v>232</v>
      </c>
      <c r="G33" s="97">
        <v>0</v>
      </c>
      <c r="H33" s="93">
        <v>72.09</v>
      </c>
      <c r="J33" s="103" t="s">
        <v>166</v>
      </c>
      <c r="M33" s="72">
        <v>14</v>
      </c>
      <c r="N33" s="72">
        <v>99</v>
      </c>
      <c r="V33" s="73">
        <v>99</v>
      </c>
      <c r="AD33" s="72">
        <v>99</v>
      </c>
      <c r="BC33" s="14">
        <f>N33+V33+AD33+AL33+AT33+BB33</f>
        <v>297</v>
      </c>
      <c r="BD33" s="28">
        <f>IF($O$4&gt;0,(LARGE(($N33,$V33,$AD33,$AL33,$AT33,$BB33),1)),"0")</f>
        <v>99</v>
      </c>
      <c r="BE33" s="28">
        <f>BC33-BD33</f>
        <v>198</v>
      </c>
      <c r="BI33" s="8" t="s">
        <v>439</v>
      </c>
      <c r="BK33" s="46">
        <f>IF(G33&gt;99,199,G33)</f>
        <v>0</v>
      </c>
      <c r="BL33" s="46">
        <f>IF(H33&gt;99,0,H33)</f>
        <v>72.09</v>
      </c>
      <c r="BM33" s="46">
        <f>IF(J33&gt;99,199,J33)</f>
        <v>199</v>
      </c>
      <c r="BN33" s="46">
        <f>IF(K33&gt;99,0,K33)</f>
        <v>0</v>
      </c>
      <c r="BO33" s="46">
        <f>BK33+BM33</f>
        <v>199</v>
      </c>
      <c r="BP33" s="46">
        <f>IF(O33&gt;99,199,O33)</f>
        <v>0</v>
      </c>
      <c r="BQ33" s="46">
        <f>IF(P33&gt;99,0,P33)</f>
        <v>0</v>
      </c>
      <c r="BR33" s="46">
        <f>IF(R33&gt;99,199,R33)</f>
        <v>0</v>
      </c>
      <c r="BS33" s="46">
        <f>IF(S33&gt;99,0,S33)</f>
        <v>0</v>
      </c>
      <c r="BT33" s="46">
        <f>BP33+BR33</f>
        <v>0</v>
      </c>
      <c r="BU33" s="46">
        <f>IF(W33&gt;99,199,W33)</f>
        <v>0</v>
      </c>
      <c r="BV33" s="46">
        <f>IF(X33&gt;99,0,X33)</f>
        <v>0</v>
      </c>
      <c r="BW33" s="46">
        <f>IF(Z33&gt;99,199,Z33)</f>
        <v>0</v>
      </c>
      <c r="BX33" s="46">
        <f>IF(AA33&gt;99,0,AA33)</f>
        <v>0</v>
      </c>
      <c r="BY33" s="46">
        <f>BU33+BW33</f>
        <v>0</v>
      </c>
      <c r="BZ33" s="46">
        <f>IF(AE33&gt;99,199,AE33)</f>
        <v>0</v>
      </c>
      <c r="CA33" s="46">
        <f>IF(AF33&gt;99,0,AF33)</f>
        <v>0</v>
      </c>
      <c r="CB33" s="46">
        <f>IF(AH33&gt;99,199,AH33)</f>
        <v>0</v>
      </c>
      <c r="CC33" s="46">
        <f>IF(AI33&gt;99,0,AI33)</f>
        <v>0</v>
      </c>
      <c r="CD33" s="46">
        <f>BZ33+CB33</f>
        <v>0</v>
      </c>
      <c r="CE33" s="46">
        <f>IF(AM33&gt;99,199,AM33)</f>
        <v>0</v>
      </c>
      <c r="CF33" s="46">
        <f>IF(AN33&gt;99,0,AN33)</f>
        <v>0</v>
      </c>
      <c r="CG33" s="46">
        <f>IF(AP33&gt;99,199,AP33)</f>
        <v>0</v>
      </c>
      <c r="CH33" s="46">
        <f>IF(AQ33&gt;99,0,AQ33)</f>
        <v>0</v>
      </c>
      <c r="CI33" s="46">
        <f>CE33+CG33</f>
        <v>0</v>
      </c>
      <c r="CJ33" s="46">
        <f>IF(AU33&gt;99,199,AU33)</f>
        <v>0</v>
      </c>
      <c r="CK33" s="46">
        <f>IF(AV33&gt;99,0,AV33)</f>
        <v>0</v>
      </c>
      <c r="CL33" s="46">
        <f>IF(AX33&gt;99,199,AX33)</f>
        <v>0</v>
      </c>
      <c r="CM33" s="46">
        <f>IF(AY33&gt;99,0,AY33)</f>
        <v>0</v>
      </c>
      <c r="CN33" s="46">
        <f>CJ33+CL33</f>
        <v>0</v>
      </c>
    </row>
    <row r="34" spans="1:92" x14ac:dyDescent="0.2">
      <c r="A34" s="8">
        <v>24</v>
      </c>
      <c r="B34" s="8" t="s">
        <v>280</v>
      </c>
      <c r="C34" s="8" t="s">
        <v>375</v>
      </c>
      <c r="D34" s="8" t="s">
        <v>281</v>
      </c>
      <c r="E34" s="8" t="s">
        <v>367</v>
      </c>
      <c r="F34" s="8" t="s">
        <v>232</v>
      </c>
      <c r="G34" s="97">
        <v>4</v>
      </c>
      <c r="H34" s="93">
        <v>64.959999999999994</v>
      </c>
      <c r="M34" s="72">
        <v>16</v>
      </c>
      <c r="N34" s="72">
        <v>99</v>
      </c>
      <c r="V34" s="73">
        <v>99</v>
      </c>
      <c r="AD34" s="72">
        <v>99</v>
      </c>
      <c r="BC34" s="14">
        <f>N34+V34+AD34+AL34+AT34+BB34</f>
        <v>297</v>
      </c>
      <c r="BD34" s="28">
        <f>IF($O$4&gt;0,(LARGE(($N34,$V34,$AD34,$AL34,$AT34,$BB34),1)),"0")</f>
        <v>99</v>
      </c>
      <c r="BE34" s="28">
        <f>BC34-BD34</f>
        <v>198</v>
      </c>
      <c r="BI34" s="8" t="s">
        <v>439</v>
      </c>
      <c r="BK34" s="46">
        <f>IF(G34&gt;99,199,G34)</f>
        <v>4</v>
      </c>
      <c r="BL34" s="46">
        <f>IF(H34&gt;99,0,H34)</f>
        <v>64.959999999999994</v>
      </c>
      <c r="BM34" s="46">
        <f>IF(J34&gt;99,199,J34)</f>
        <v>0</v>
      </c>
      <c r="BN34" s="46">
        <f>IF(K34&gt;99,0,K34)</f>
        <v>0</v>
      </c>
      <c r="BO34" s="46">
        <f>BK34+BM34</f>
        <v>4</v>
      </c>
      <c r="BP34" s="46">
        <f>IF(O34&gt;99,199,O34)</f>
        <v>0</v>
      </c>
      <c r="BQ34" s="46">
        <f>IF(P34&gt;99,0,P34)</f>
        <v>0</v>
      </c>
      <c r="BR34" s="46">
        <f>IF(R34&gt;99,199,R34)</f>
        <v>0</v>
      </c>
      <c r="BS34" s="46">
        <f>IF(S34&gt;99,0,S34)</f>
        <v>0</v>
      </c>
      <c r="BT34" s="46">
        <f>BP34+BR34</f>
        <v>0</v>
      </c>
      <c r="BU34" s="46">
        <f>IF(W34&gt;99,199,W34)</f>
        <v>0</v>
      </c>
      <c r="BV34" s="46">
        <f>IF(X34&gt;99,0,X34)</f>
        <v>0</v>
      </c>
      <c r="BW34" s="46">
        <f>IF(Z34&gt;99,199,Z34)</f>
        <v>0</v>
      </c>
      <c r="BX34" s="46">
        <f>IF(AA34&gt;99,0,AA34)</f>
        <v>0</v>
      </c>
      <c r="BY34" s="46">
        <f>BU34+BW34</f>
        <v>0</v>
      </c>
      <c r="BZ34" s="46">
        <f>IF(AE34&gt;99,199,AE34)</f>
        <v>0</v>
      </c>
      <c r="CA34" s="46">
        <f>IF(AF34&gt;99,0,AF34)</f>
        <v>0</v>
      </c>
      <c r="CB34" s="46">
        <f>IF(AH34&gt;99,199,AH34)</f>
        <v>0</v>
      </c>
      <c r="CC34" s="46">
        <f>IF(AI34&gt;99,0,AI34)</f>
        <v>0</v>
      </c>
      <c r="CD34" s="46">
        <f>BZ34+CB34</f>
        <v>0</v>
      </c>
      <c r="CE34" s="46">
        <f>IF(AM34&gt;99,199,AM34)</f>
        <v>0</v>
      </c>
      <c r="CF34" s="46">
        <f>IF(AN34&gt;99,0,AN34)</f>
        <v>0</v>
      </c>
      <c r="CG34" s="46">
        <f>IF(AP34&gt;99,199,AP34)</f>
        <v>0</v>
      </c>
      <c r="CH34" s="46">
        <f>IF(AQ34&gt;99,0,AQ34)</f>
        <v>0</v>
      </c>
      <c r="CI34" s="46">
        <f>CE34+CG34</f>
        <v>0</v>
      </c>
      <c r="CJ34" s="46">
        <f>IF(AU34&gt;99,199,AU34)</f>
        <v>0</v>
      </c>
      <c r="CK34" s="46">
        <f>IF(AV34&gt;99,0,AV34)</f>
        <v>0</v>
      </c>
      <c r="CL34" s="46">
        <f>IF(AX34&gt;99,199,AX34)</f>
        <v>0</v>
      </c>
      <c r="CM34" s="46">
        <f>IF(AY34&gt;99,0,AY34)</f>
        <v>0</v>
      </c>
      <c r="CN34" s="46">
        <f>CJ34+CL34</f>
        <v>0</v>
      </c>
    </row>
    <row r="35" spans="1:92" x14ac:dyDescent="0.2">
      <c r="A35" s="8">
        <v>24</v>
      </c>
      <c r="B35" s="8" t="s">
        <v>284</v>
      </c>
      <c r="C35" s="8" t="s">
        <v>342</v>
      </c>
      <c r="D35" s="8" t="s">
        <v>285</v>
      </c>
      <c r="E35" s="8" t="s">
        <v>363</v>
      </c>
      <c r="F35" s="8" t="s">
        <v>150</v>
      </c>
      <c r="G35" s="97">
        <v>29</v>
      </c>
      <c r="H35" s="93">
        <v>98.07</v>
      </c>
      <c r="M35" s="72">
        <v>17</v>
      </c>
      <c r="N35" s="72">
        <v>99</v>
      </c>
      <c r="V35" s="73">
        <v>99</v>
      </c>
      <c r="AD35" s="72">
        <v>99</v>
      </c>
      <c r="BC35" s="14">
        <f>N35+V35+AD35+AL35+AT35+BB35</f>
        <v>297</v>
      </c>
      <c r="BD35" s="28">
        <f>IF($O$4&gt;0,(LARGE(($N35,$V35,$AD35,$AL35,$AT35,$BB35),1)),"0")</f>
        <v>99</v>
      </c>
      <c r="BE35" s="28">
        <f>BC35-BD35</f>
        <v>198</v>
      </c>
      <c r="BI35" s="8" t="s">
        <v>439</v>
      </c>
      <c r="BK35" s="46">
        <f>IF(G35&gt;99,199,G35)</f>
        <v>29</v>
      </c>
      <c r="BL35" s="46">
        <f>IF(H35&gt;99,0,H35)</f>
        <v>98.07</v>
      </c>
      <c r="BM35" s="46">
        <f>IF(J35&gt;99,199,J35)</f>
        <v>0</v>
      </c>
      <c r="BN35" s="46">
        <f>IF(K35&gt;99,0,K35)</f>
        <v>0</v>
      </c>
      <c r="BO35" s="46">
        <f>BK35+BM35</f>
        <v>29</v>
      </c>
      <c r="BP35" s="46">
        <f>IF(O35&gt;99,199,O35)</f>
        <v>0</v>
      </c>
      <c r="BQ35" s="46">
        <f>IF(P35&gt;99,0,P35)</f>
        <v>0</v>
      </c>
      <c r="BR35" s="46">
        <f>IF(R35&gt;99,199,R35)</f>
        <v>0</v>
      </c>
      <c r="BS35" s="46">
        <f>IF(S35&gt;99,0,S35)</f>
        <v>0</v>
      </c>
      <c r="BT35" s="46">
        <f>BP35+BR35</f>
        <v>0</v>
      </c>
      <c r="BU35" s="46">
        <f>IF(W35&gt;99,199,W35)</f>
        <v>0</v>
      </c>
      <c r="BV35" s="46">
        <f>IF(X35&gt;99,0,X35)</f>
        <v>0</v>
      </c>
      <c r="BW35" s="46">
        <f>IF(Z35&gt;99,199,Z35)</f>
        <v>0</v>
      </c>
      <c r="BX35" s="46">
        <f>IF(AA35&gt;99,0,AA35)</f>
        <v>0</v>
      </c>
      <c r="BY35" s="46">
        <f>BU35+BW35</f>
        <v>0</v>
      </c>
      <c r="BZ35" s="46">
        <f>IF(AE35&gt;99,199,AE35)</f>
        <v>0</v>
      </c>
      <c r="CA35" s="46">
        <f>IF(AF35&gt;99,0,AF35)</f>
        <v>0</v>
      </c>
      <c r="CB35" s="46">
        <f>IF(AH35&gt;99,199,AH35)</f>
        <v>0</v>
      </c>
      <c r="CC35" s="46">
        <f>IF(AI35&gt;99,0,AI35)</f>
        <v>0</v>
      </c>
      <c r="CD35" s="46">
        <f>BZ35+CB35</f>
        <v>0</v>
      </c>
      <c r="CE35" s="46">
        <f>IF(AM35&gt;99,199,AM35)</f>
        <v>0</v>
      </c>
      <c r="CF35" s="46">
        <f>IF(AN35&gt;99,0,AN35)</f>
        <v>0</v>
      </c>
      <c r="CG35" s="46">
        <f>IF(AP35&gt;99,199,AP35)</f>
        <v>0</v>
      </c>
      <c r="CH35" s="46">
        <f>IF(AQ35&gt;99,0,AQ35)</f>
        <v>0</v>
      </c>
      <c r="CI35" s="46">
        <f>CE35+CG35</f>
        <v>0</v>
      </c>
      <c r="CJ35" s="46">
        <f>IF(AU35&gt;99,199,AU35)</f>
        <v>0</v>
      </c>
      <c r="CK35" s="46">
        <f>IF(AV35&gt;99,0,AV35)</f>
        <v>0</v>
      </c>
      <c r="CL35" s="46">
        <f>IF(AX35&gt;99,199,AX35)</f>
        <v>0</v>
      </c>
      <c r="CM35" s="46">
        <f>IF(AY35&gt;99,0,AY35)</f>
        <v>0</v>
      </c>
      <c r="CN35" s="46">
        <f>CJ35+CL35</f>
        <v>0</v>
      </c>
    </row>
    <row r="36" spans="1:92" x14ac:dyDescent="0.2">
      <c r="A36" s="8">
        <v>24</v>
      </c>
      <c r="B36" s="8" t="s">
        <v>291</v>
      </c>
      <c r="C36" s="8" t="s">
        <v>379</v>
      </c>
      <c r="D36" s="8" t="s">
        <v>234</v>
      </c>
      <c r="E36" s="8" t="s">
        <v>363</v>
      </c>
      <c r="F36" s="8" t="s">
        <v>165</v>
      </c>
      <c r="G36" s="97" t="s">
        <v>166</v>
      </c>
      <c r="N36" s="72">
        <v>99</v>
      </c>
      <c r="V36" s="73">
        <v>99</v>
      </c>
      <c r="AD36" s="72">
        <v>99</v>
      </c>
      <c r="BC36" s="14">
        <f>N36+V36+AD36+AL36+AT36+BB36</f>
        <v>297</v>
      </c>
      <c r="BD36" s="28">
        <f>IF($O$4&gt;0,(LARGE(($N36,$V36,$AD36,$AL36,$AT36,$BB36),1)),"0")</f>
        <v>99</v>
      </c>
      <c r="BE36" s="28">
        <f>BC36-BD36</f>
        <v>198</v>
      </c>
      <c r="BK36" s="46">
        <f>IF(G36&gt;99,199,G36)</f>
        <v>199</v>
      </c>
      <c r="BL36" s="46">
        <f>IF(H36&gt;99,0,H36)</f>
        <v>0</v>
      </c>
      <c r="BM36" s="46">
        <f>IF(J36&gt;99,199,J36)</f>
        <v>0</v>
      </c>
      <c r="BN36" s="46">
        <f>IF(K36&gt;99,0,K36)</f>
        <v>0</v>
      </c>
      <c r="BO36" s="46">
        <f>BK36+BM36</f>
        <v>199</v>
      </c>
      <c r="BP36" s="46">
        <f>IF(O36&gt;99,199,O36)</f>
        <v>0</v>
      </c>
      <c r="BQ36" s="46">
        <f>IF(P36&gt;99,0,P36)</f>
        <v>0</v>
      </c>
      <c r="BR36" s="46">
        <f>IF(R36&gt;99,199,R36)</f>
        <v>0</v>
      </c>
      <c r="BS36" s="46">
        <f>IF(S36&gt;99,0,S36)</f>
        <v>0</v>
      </c>
      <c r="BT36" s="46">
        <f>BP36+BR36</f>
        <v>0</v>
      </c>
      <c r="BU36" s="46">
        <f>IF(W36&gt;99,199,W36)</f>
        <v>0</v>
      </c>
      <c r="BV36" s="46">
        <f>IF(X36&gt;99,0,X36)</f>
        <v>0</v>
      </c>
      <c r="BW36" s="46">
        <f>IF(Z36&gt;99,199,Z36)</f>
        <v>0</v>
      </c>
      <c r="BX36" s="46">
        <f>IF(AA36&gt;99,0,AA36)</f>
        <v>0</v>
      </c>
      <c r="BY36" s="46">
        <f>BU36+BW36</f>
        <v>0</v>
      </c>
      <c r="BZ36" s="46">
        <f>IF(AE36&gt;99,199,AE36)</f>
        <v>0</v>
      </c>
      <c r="CA36" s="46">
        <f>IF(AF36&gt;99,0,AF36)</f>
        <v>0</v>
      </c>
      <c r="CB36" s="46">
        <f>IF(AH36&gt;99,199,AH36)</f>
        <v>0</v>
      </c>
      <c r="CC36" s="46">
        <f>IF(AI36&gt;99,0,AI36)</f>
        <v>0</v>
      </c>
      <c r="CD36" s="46">
        <f>BZ36+CB36</f>
        <v>0</v>
      </c>
      <c r="CE36" s="46">
        <f>IF(AM36&gt;99,199,AM36)</f>
        <v>0</v>
      </c>
      <c r="CF36" s="46">
        <f>IF(AN36&gt;99,0,AN36)</f>
        <v>0</v>
      </c>
      <c r="CG36" s="46">
        <f>IF(AP36&gt;99,199,AP36)</f>
        <v>0</v>
      </c>
      <c r="CH36" s="46">
        <f>IF(AQ36&gt;99,0,AQ36)</f>
        <v>0</v>
      </c>
      <c r="CI36" s="46">
        <f>CE36+CG36</f>
        <v>0</v>
      </c>
      <c r="CJ36" s="46">
        <f>IF(AU36&gt;99,199,AU36)</f>
        <v>0</v>
      </c>
      <c r="CK36" s="46">
        <f>IF(AV36&gt;99,0,AV36)</f>
        <v>0</v>
      </c>
      <c r="CL36" s="46">
        <f>IF(AX36&gt;99,199,AX36)</f>
        <v>0</v>
      </c>
      <c r="CM36" s="46">
        <f>IF(AY36&gt;99,0,AY36)</f>
        <v>0</v>
      </c>
      <c r="CN36" s="46">
        <f>CJ36+CL36</f>
        <v>0</v>
      </c>
    </row>
    <row r="37" spans="1:92" x14ac:dyDescent="0.2">
      <c r="A37" s="8">
        <v>24</v>
      </c>
      <c r="B37" s="8" t="s">
        <v>410</v>
      </c>
      <c r="C37" s="8" t="s">
        <v>429</v>
      </c>
      <c r="D37" s="8" t="s">
        <v>411</v>
      </c>
      <c r="E37" s="8" t="s">
        <v>367</v>
      </c>
      <c r="F37" s="8" t="s">
        <v>160</v>
      </c>
      <c r="N37" s="72">
        <v>99</v>
      </c>
      <c r="V37" s="73">
        <v>99</v>
      </c>
      <c r="AD37" s="72">
        <v>99</v>
      </c>
      <c r="BC37" s="14">
        <f>N37+V37+AD37+AL37+AT37+BB37</f>
        <v>297</v>
      </c>
      <c r="BD37" s="28">
        <f>IF($O$4&gt;0,(LARGE(($N37,$V37,$AD37,$AL37,$AT37,$BB37),1)),"0")</f>
        <v>99</v>
      </c>
      <c r="BE37" s="28">
        <f>BC37-BD37</f>
        <v>198</v>
      </c>
      <c r="BK37" s="46">
        <f>IF(G37&gt;99,199,G37)</f>
        <v>0</v>
      </c>
      <c r="BL37" s="46">
        <f>IF(H37&gt;99,0,H37)</f>
        <v>0</v>
      </c>
      <c r="BM37" s="46">
        <f>IF(J37&gt;99,199,J37)</f>
        <v>0</v>
      </c>
      <c r="BN37" s="46">
        <f>IF(K37&gt;99,0,K37)</f>
        <v>0</v>
      </c>
      <c r="BO37" s="46">
        <f>BK37+BM37</f>
        <v>0</v>
      </c>
      <c r="BP37" s="46">
        <f>IF(O37&gt;99,199,O37)</f>
        <v>0</v>
      </c>
      <c r="BQ37" s="46">
        <f>IF(P37&gt;99,0,P37)</f>
        <v>0</v>
      </c>
      <c r="BR37" s="46">
        <f>IF(R37&gt;99,199,R37)</f>
        <v>0</v>
      </c>
      <c r="BS37" s="46">
        <f>IF(S37&gt;99,0,S37)</f>
        <v>0</v>
      </c>
      <c r="BT37" s="46">
        <f>BP37+BR37</f>
        <v>0</v>
      </c>
      <c r="BU37" s="46">
        <f>IF(W37&gt;99,199,W37)</f>
        <v>0</v>
      </c>
      <c r="BV37" s="46">
        <f>IF(X37&gt;99,0,X37)</f>
        <v>0</v>
      </c>
      <c r="BW37" s="46">
        <f>IF(Z37&gt;99,199,Z37)</f>
        <v>0</v>
      </c>
      <c r="BX37" s="46">
        <f>IF(AA37&gt;99,0,AA37)</f>
        <v>0</v>
      </c>
      <c r="BY37" s="46">
        <f>BU37+BW37</f>
        <v>0</v>
      </c>
      <c r="BZ37" s="46">
        <f>IF(AE37&gt;99,199,AE37)</f>
        <v>0</v>
      </c>
      <c r="CA37" s="46">
        <f>IF(AF37&gt;99,0,AF37)</f>
        <v>0</v>
      </c>
      <c r="CB37" s="46">
        <f>IF(AH37&gt;99,199,AH37)</f>
        <v>0</v>
      </c>
      <c r="CC37" s="46">
        <f>IF(AI37&gt;99,0,AI37)</f>
        <v>0</v>
      </c>
      <c r="CD37" s="46">
        <f>BZ37+CB37</f>
        <v>0</v>
      </c>
      <c r="CE37" s="46">
        <f>IF(AM37&gt;99,199,AM37)</f>
        <v>0</v>
      </c>
      <c r="CF37" s="46">
        <f>IF(AN37&gt;99,0,AN37)</f>
        <v>0</v>
      </c>
      <c r="CG37" s="46">
        <f>IF(AP37&gt;99,199,AP37)</f>
        <v>0</v>
      </c>
      <c r="CH37" s="46">
        <f>IF(AQ37&gt;99,0,AQ37)</f>
        <v>0</v>
      </c>
      <c r="CI37" s="46">
        <f>CE37+CG37</f>
        <v>0</v>
      </c>
      <c r="CJ37" s="46">
        <f>IF(AU37&gt;99,199,AU37)</f>
        <v>0</v>
      </c>
      <c r="CK37" s="46">
        <f>IF(AV37&gt;99,0,AV37)</f>
        <v>0</v>
      </c>
      <c r="CL37" s="46">
        <f>IF(AX37&gt;99,199,AX37)</f>
        <v>0</v>
      </c>
      <c r="CM37" s="46">
        <f>IF(AY37&gt;99,0,AY37)</f>
        <v>0</v>
      </c>
      <c r="CN37" s="46">
        <f>CJ37+CL37</f>
        <v>0</v>
      </c>
    </row>
  </sheetData>
  <sheetProtection sheet="1" objects="1" scenarios="1"/>
  <sortState ref="A9:CN37">
    <sortCondition ref="BE9"/>
  </sortState>
  <mergeCells count="32">
    <mergeCell ref="A1:BI1"/>
    <mergeCell ref="A3:B3"/>
    <mergeCell ref="C3:E3"/>
    <mergeCell ref="F3:N3"/>
    <mergeCell ref="O3:V3"/>
    <mergeCell ref="W3:AL5"/>
    <mergeCell ref="BC3:BF3"/>
    <mergeCell ref="BH3:BI7"/>
    <mergeCell ref="A4:B4"/>
    <mergeCell ref="C4:E4"/>
    <mergeCell ref="F4:N4"/>
    <mergeCell ref="O4:V4"/>
    <mergeCell ref="BC4:BF4"/>
    <mergeCell ref="A5:B5"/>
    <mergeCell ref="C5:E5"/>
    <mergeCell ref="F5:N5"/>
    <mergeCell ref="O5:V5"/>
    <mergeCell ref="BC5:BF5"/>
    <mergeCell ref="A6:E7"/>
    <mergeCell ref="G6:N6"/>
    <mergeCell ref="O6:V6"/>
    <mergeCell ref="W6:AD6"/>
    <mergeCell ref="AE6:AL6"/>
    <mergeCell ref="AU6:BB6"/>
    <mergeCell ref="BC6:BE6"/>
    <mergeCell ref="G7:N7"/>
    <mergeCell ref="O7:V7"/>
    <mergeCell ref="W7:AD7"/>
    <mergeCell ref="AE7:AL7"/>
    <mergeCell ref="AM7:AT7"/>
    <mergeCell ref="AU7:BB7"/>
    <mergeCell ref="AM6:AT6"/>
  </mergeCells>
  <dataValidations count="8">
    <dataValidation type="whole" allowBlank="1" showInputMessage="1" showErrorMessage="1" sqref="BG3">
      <formula1>1</formula1>
      <formula2>4</formula2>
    </dataValidation>
    <dataValidation type="whole" allowBlank="1" showInputMessage="1" showErrorMessage="1" sqref="BG4">
      <formula1>1</formula1>
      <formula2>2</formula2>
    </dataValidation>
    <dataValidation type="whole" operator="lessThan" allowBlank="1" showInputMessage="1" showErrorMessage="1" sqref="BG5">
      <formula1>9</formula1>
    </dataValidation>
    <dataValidation type="whole" operator="lessThan" allowBlank="1" showInputMessage="1" showErrorMessage="1" sqref="BG6">
      <formula1>340</formula1>
    </dataValidation>
    <dataValidation type="list" allowBlank="1" showInputMessage="1" showErrorMessage="1" sqref="BH1:BH2 BH9:BH65426">
      <formula1>"ja,nee"</formula1>
    </dataValidation>
    <dataValidation type="decimal" allowBlank="1" showInputMessage="1" showErrorMessage="1" sqref="H1:H2 K1:K2 P1:P2 S1:S2 X1:X2 AA1:AA2 AI1:AI2 AF1:AF2 AN1:AN2 AQ1:AQ2 AY1:AY2 AV1:AV2 AV9:AV65426 AY9:AY65426 AN9:AN65426 AQ9:AQ65426 AF9:AF65426 K9:K65426 S9:S65426 P9:P65426 X9:X65426 AA9:AA65426 H9:H65426 AI9:AI65426">
      <formula1>0</formula1>
      <formula2>999</formula2>
    </dataValidation>
    <dataValidation type="decimal" allowBlank="1" showInputMessage="1" showErrorMessage="1" sqref="L1:L2 I1:I2 T1:T2 Q1:Q2 AG1:AG2 AB1:AB2 Y1:Y2 AJ1:AJ2 AR1:AR2 AO1:AO2 AW1:AW2 AZ1:AZ2 AZ9:AZ65426 AW9:AW65426 AR9:AR65426 AO9:AO65426 AJ9:AJ65426 Q9:Q65426 AG9:AG65426 AB9:AB65426 I9:I65426 T9:T65426 Y9:Y65426 L9:L65426">
      <formula1>0</formula1>
      <formula2>10</formula2>
    </dataValidation>
    <dataValidation operator="lessThan" allowBlank="1" showInputMessage="1" showErrorMessage="1" sqref="O1:O2 AE1:AE2 AU1:AU2 AU9:AU65426 AE9:AE65426 O9:O65426"/>
  </dataValidations>
  <printOptions headings="1" gridLines="1"/>
  <pageMargins left="0.19685039370078741" right="0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865" r:id="rId4" name="Button 1">
              <controlPr defaultSize="0" print="0" autoFill="0" autoPict="0" macro="[0]!KleinsteBepalen">
                <anchor moveWithCells="1" sizeWithCells="1">
                  <from>
                    <xdr:col>0</xdr:col>
                    <xdr:colOff>161925</xdr:colOff>
                    <xdr:row>5</xdr:row>
                    <xdr:rowOff>0</xdr:rowOff>
                  </from>
                  <to>
                    <xdr:col>2</xdr:col>
                    <xdr:colOff>485775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6" r:id="rId5" name="Button 2">
              <controlPr defaultSize="0" print="0" autoFill="0" autoPict="0" macro="[0]!Sort_Punten_1">
                <anchor moveWithCells="1" siz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11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7" r:id="rId6" name="Button 3">
              <controlPr defaultSize="0" print="0" autoFill="0" autoPict="0" macro="[0]!Sort_Punten_2">
                <anchor moveWithCells="1" sizeWithCells="1">
                  <from>
                    <xdr:col>14</xdr:col>
                    <xdr:colOff>19050</xdr:colOff>
                    <xdr:row>7</xdr:row>
                    <xdr:rowOff>0</xdr:rowOff>
                  </from>
                  <to>
                    <xdr:col>19</xdr:col>
                    <xdr:colOff>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8" r:id="rId7" name="Button 4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69" r:id="rId8" name="Button 5">
              <controlPr defaultSize="0" print="0" autoFill="0" autoPict="0" macro="[0]!verbergen">
                <anchor moveWithCells="1" sizeWithCells="1">
                  <from>
                    <xdr:col>59</xdr:col>
                    <xdr:colOff>28575</xdr:colOff>
                    <xdr:row>2</xdr:row>
                    <xdr:rowOff>9525</xdr:rowOff>
                  </from>
                  <to>
                    <xdr:col>61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0" r:id="rId9" name="Button 6">
              <controlPr defaultSize="0" print="0" autoFill="0" autoPict="0" macro="[0]!Sort_Pl_Punten_1">
                <anchor moveWithCells="1" sizeWithCells="1">
                  <from>
                    <xdr:col>13</xdr:col>
                    <xdr:colOff>0</xdr:colOff>
                    <xdr:row>7</xdr:row>
                    <xdr:rowOff>9525</xdr:rowOff>
                  </from>
                  <to>
                    <xdr:col>14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1" r:id="rId10" name="Button 7">
              <controlPr defaultSize="0" print="0" autoFill="0" autoPict="0" macro="[0]!Sort_Pl_Punten_2">
                <anchor moveWithCells="1" sizeWithCells="1">
                  <from>
                    <xdr:col>21</xdr:col>
                    <xdr:colOff>0</xdr:colOff>
                    <xdr:row>7</xdr:row>
                    <xdr:rowOff>9525</xdr:rowOff>
                  </from>
                  <to>
                    <xdr:col>22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2" r:id="rId11" name="Button 8">
              <controlPr defaultSize="0" print="0" autoFill="0" autoPict="0" macro="[0]!Sort_Pl_Punten_3">
                <anchor moveWithCells="1" sizeWithCells="1">
                  <from>
                    <xdr:col>29</xdr:col>
                    <xdr:colOff>19050</xdr:colOff>
                    <xdr:row>7</xdr:row>
                    <xdr:rowOff>9525</xdr:rowOff>
                  </from>
                  <to>
                    <xdr:col>30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3" r:id="rId12" name="Button 9">
              <controlPr defaultSize="0" print="0" autoFill="0" autoPict="0" macro="[0]!Sort_Pl_Punten_4">
                <anchor moveWithCells="1" sizeWithCells="1">
                  <from>
                    <xdr:col>30</xdr:col>
                    <xdr:colOff>0</xdr:colOff>
                    <xdr:row>7</xdr:row>
                    <xdr:rowOff>9525</xdr:rowOff>
                  </from>
                  <to>
                    <xdr:col>30</xdr:col>
                    <xdr:colOff>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4" r:id="rId13" name="Button 10">
              <controlPr defaultSize="0" print="0" autoFill="0" autoPict="0" macro="[0]!Sort_Beste_Punten">
                <anchor moveWithCells="1" sizeWithCells="1">
                  <from>
                    <xdr:col>56</xdr:col>
                    <xdr:colOff>19050</xdr:colOff>
                    <xdr:row>6</xdr:row>
                    <xdr:rowOff>19050</xdr:rowOff>
                  </from>
                  <to>
                    <xdr:col>57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5" r:id="rId14" name="Button 11">
              <controlPr defaultSize="0" print="0" autoFill="0" autoPict="0" macro="[0]!Sort_Plaatsing">
                <anchor moveWithCells="1" sizeWithCells="1">
                  <from>
                    <xdr:col>0</xdr:col>
                    <xdr:colOff>0</xdr:colOff>
                    <xdr:row>7</xdr:row>
                    <xdr:rowOff>28575</xdr:rowOff>
                  </from>
                  <to>
                    <xdr:col>1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6" r:id="rId15" name="Button 12">
              <controlPr defaultSize="0" print="0" autoFill="0" autoPict="0" macro="[0]!Sort_Naam">
                <anchor moveWithCells="1" sizeWithCells="1">
                  <from>
                    <xdr:col>2</xdr:col>
                    <xdr:colOff>9525</xdr:colOff>
                    <xdr:row>7</xdr:row>
                    <xdr:rowOff>0</xdr:rowOff>
                  </from>
                  <to>
                    <xdr:col>2</xdr:col>
                    <xdr:colOff>1504950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7" r:id="rId16" name="Button 13">
              <controlPr defaultSize="0" print="0" autoFill="0" autoPict="0" macro="[0]!Sort_Punten_3">
                <anchor moveWithCells="1" sizeWithCells="1">
                  <from>
                    <xdr:col>22</xdr:col>
                    <xdr:colOff>9525</xdr:colOff>
                    <xdr:row>6</xdr:row>
                    <xdr:rowOff>152400</xdr:rowOff>
                  </from>
                  <to>
                    <xdr:col>27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8" r:id="rId17" name="Button 14">
              <controlPr defaultSize="0" print="0" autoFill="0" autoPict="0" macro="[0]!Sort_Punten_3">
                <anchor moveWithCells="1" sizeWithCells="1">
                  <from>
                    <xdr:col>38</xdr:col>
                    <xdr:colOff>0</xdr:colOff>
                    <xdr:row>6</xdr:row>
                    <xdr:rowOff>152400</xdr:rowOff>
                  </from>
                  <to>
                    <xdr:col>38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79" r:id="rId18" name="Button 15">
              <controlPr defaultSize="0" print="0" autoFill="0" autoPict="0" macro="[0]!Sort_Pl_Punten_5">
                <anchor moveWithCells="1" sizeWithCells="1">
                  <from>
                    <xdr:col>45</xdr:col>
                    <xdr:colOff>19050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0" r:id="rId19" name="Button 16">
              <controlPr defaultSize="0" print="0" autoFill="0" autoPict="0" macro="[0]!Sort_Punten_4">
                <anchor moveWithCells="1" sizeWithCells="1">
                  <from>
                    <xdr:col>30</xdr:col>
                    <xdr:colOff>0</xdr:colOff>
                    <xdr:row>7</xdr:row>
                    <xdr:rowOff>19050</xdr:rowOff>
                  </from>
                  <to>
                    <xdr:col>30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1" r:id="rId20" name="Button 17">
              <controlPr defaultSize="0" print="0" autoFill="0" autoPict="0" macro="[0]!Sort_Pl_Punten_4">
                <anchor moveWithCells="1" sizeWithCells="1">
                  <from>
                    <xdr:col>37</xdr:col>
                    <xdr:colOff>19050</xdr:colOff>
                    <xdr:row>7</xdr:row>
                    <xdr:rowOff>9525</xdr:rowOff>
                  </from>
                  <to>
                    <xdr:col>38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2" r:id="rId21" name="Button 18">
              <controlPr defaultSize="0" print="0" autoFill="0" autoPict="0" macro="[0]!Sort_Punten_5">
                <anchor moveWithCells="1" sizeWithCells="1">
                  <from>
                    <xdr:col>38</xdr:col>
                    <xdr:colOff>0</xdr:colOff>
                    <xdr:row>7</xdr:row>
                    <xdr:rowOff>19050</xdr:rowOff>
                  </from>
                  <to>
                    <xdr:col>38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3" r:id="rId22" name="Button 19">
              <controlPr defaultSize="0" print="0" autoFill="0" autoPict="0" macro="[0]!Sort_Punten_6">
                <anchor moveWithCells="1" sizeWithCells="1">
                  <from>
                    <xdr:col>46</xdr:col>
                    <xdr:colOff>0</xdr:colOff>
                    <xdr:row>7</xdr:row>
                    <xdr:rowOff>19050</xdr:rowOff>
                  </from>
                  <to>
                    <xdr:col>46</xdr:col>
                    <xdr:colOff>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84" r:id="rId23" name="Button 20">
              <controlPr defaultSize="0" print="0" autoFill="0" autoPict="0" macro="[0]!Sort_Pl_Punten_6">
                <anchor moveWithCells="1" sizeWithCells="1">
                  <from>
                    <xdr:col>46</xdr:col>
                    <xdr:colOff>0</xdr:colOff>
                    <xdr:row>7</xdr:row>
                    <xdr:rowOff>9525</xdr:rowOff>
                  </from>
                  <to>
                    <xdr:col>46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13</vt:i4>
      </vt:variant>
    </vt:vector>
  </HeadingPairs>
  <TitlesOfParts>
    <vt:vector size="32" baseType="lpstr">
      <vt:lpstr>Informatie</vt:lpstr>
      <vt:lpstr>50(AB)</vt:lpstr>
      <vt:lpstr>60(AB)</vt:lpstr>
      <vt:lpstr>70(AB)</vt:lpstr>
      <vt:lpstr>70(C)</vt:lpstr>
      <vt:lpstr>80(C)</vt:lpstr>
      <vt:lpstr>80(DE)</vt:lpstr>
      <vt:lpstr>90(C)</vt:lpstr>
      <vt:lpstr>90(DE)</vt:lpstr>
      <vt:lpstr>100(DE)</vt:lpstr>
      <vt:lpstr>100(C)</vt:lpstr>
      <vt:lpstr>110(DE)</vt:lpstr>
      <vt:lpstr>120(DE)</vt:lpstr>
      <vt:lpstr>130(DE)</vt:lpstr>
      <vt:lpstr>100-130(CDE)</vt:lpstr>
      <vt:lpstr>Kampioenen</vt:lpstr>
      <vt:lpstr>Diversen</vt:lpstr>
      <vt:lpstr>Instellingen</vt:lpstr>
      <vt:lpstr>Afvaardiging</vt:lpstr>
      <vt:lpstr>'100(DE)'!Print_Area</vt:lpstr>
      <vt:lpstr>'110(DE)'!Print_Area</vt:lpstr>
      <vt:lpstr>'50(AB)'!Print_Area</vt:lpstr>
      <vt:lpstr>'60(AB)'!Print_Area</vt:lpstr>
      <vt:lpstr>'70(AB)'!Print_Area</vt:lpstr>
      <vt:lpstr>'70(C)'!Print_Area</vt:lpstr>
      <vt:lpstr>'80(C)'!Print_Area</vt:lpstr>
      <vt:lpstr>'80(DE)'!Print_Area</vt:lpstr>
      <vt:lpstr>'90(C)'!Print_Area</vt:lpstr>
      <vt:lpstr>'90(DE)'!Print_Area</vt:lpstr>
      <vt:lpstr>Afvaardiging!Print_Titles</vt:lpstr>
      <vt:lpstr>Diversen!Print_Titles</vt:lpstr>
      <vt:lpstr>Kampioenen!Print_Titles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</dc:creator>
  <cp:lastModifiedBy>Sprenger, Vincent (SPLJX) - KLM</cp:lastModifiedBy>
  <cp:lastPrinted>2022-06-25T14:49:26Z</cp:lastPrinted>
  <dcterms:created xsi:type="dcterms:W3CDTF">2007-03-07T12:54:43Z</dcterms:created>
  <dcterms:modified xsi:type="dcterms:W3CDTF">2022-06-29T15:41:16Z</dcterms:modified>
</cp:coreProperties>
</file>